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9120" activeTab="1"/>
  </bookViews>
  <sheets>
    <sheet name="0.5xTB" sheetId="1" r:id="rId1"/>
    <sheet name="2.0xTB" sheetId="2" r:id="rId2"/>
    <sheet name="Chart1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<sst xmlns="http://schemas.openxmlformats.org/spreadsheetml/2006/main" count="39" uniqueCount="15">
  <si>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>size, cm</t>
  </si>
  <si>
    <t>Agar, g/l</t>
  </si>
  <si>
    <t>size, pixels</t>
  </si>
  <si>
    <t>5:7 M</t>
  </si>
  <si>
    <t>6, E1</t>
  </si>
  <si>
    <t>6, E2</t>
  </si>
  <si>
    <t>10, F1</t>
  </si>
  <si>
    <t>10, F2</t>
  </si>
  <si>
    <t>6, G1</t>
  </si>
  <si>
    <t>6, G2</t>
  </si>
  <si>
    <t>10, H1</t>
  </si>
  <si>
    <t>10, H2</t>
  </si>
  <si>
    <t>time in hours</t>
  </si>
  <si>
    <t>area, cm squared</t>
  </si>
  <si>
    <t>area, cm^2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</si>
</sst>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.000"/>
  </numFmts>
  <fonts count="14">
    <font>
      <sz val="10"/>
      <name val="Arial"/>
      <family val="0"/>
    </font>
    <font>
      <vertAlign val="superscript"/>
      <sz val="14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b/>
      <sz val="18.5"/>
      <name val="Arial"/>
      <family val="0"/>
    </font>
    <font>
      <sz val="14.25"/>
      <name val="Arial"/>
      <family val="0"/>
    </font>
    <font>
      <vertAlign val="superscript"/>
      <sz val="15.25"/>
      <name val="Arial"/>
      <family val="0"/>
    </font>
    <font>
      <vertAlign val="superscript"/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Nonmotile 5:7(M) Colony Size, 0.5xTB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'0.5xTB'!$B$2:$Q$2</c:f>
              <c:numCache/>
            </c:numRef>
          </c:xVal>
          <c:yVal>
            <c:numRef>
              <c:f>'0.5xTB'!$B$3:$Q$3</c:f>
              <c:numCache/>
            </c:numRef>
          </c:yVal>
          <c:smooth val="0"/>
        </c:ser>
        <c:ser>
          <c:idx val="1"/>
          <c:order val="1"/>
          <c:tx>
            <c:v>E2,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'0.5xTB'!$B$2:$Q$2</c:f>
              <c:numCache/>
            </c:numRef>
          </c:xVal>
          <c:yVal>
            <c:numRef>
              <c:f>'0.5xTB'!$B$4:$Q$4</c:f>
              <c:numCache/>
            </c:numRef>
          </c:yVal>
          <c:smooth val="0"/>
        </c:ser>
        <c:ser>
          <c:idx val="2"/>
          <c:order val="2"/>
          <c:tx>
            <c:v>F1,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'0.5xTB'!$B$2:$Q$2</c:f>
              <c:numCache/>
            </c:numRef>
          </c:xVal>
          <c:yVal>
            <c:numRef>
              <c:f>'0.5xTB'!$B$5:$Q$5</c:f>
              <c:numCache/>
            </c:numRef>
          </c:yVal>
          <c:smooth val="0"/>
        </c:ser>
        <c:ser>
          <c:idx val="3"/>
          <c:order val="3"/>
          <c:tx>
            <c:v>F2,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'0.5xTB'!$B$2:$Q$2</c:f>
              <c:numCache/>
            </c:numRef>
          </c:xVal>
          <c:yVal>
            <c:numRef>
              <c:f>'0.5xTB'!$B$6:$Q$6</c:f>
              <c:numCache/>
            </c:numRef>
          </c:yVal>
          <c:smooth val="0"/>
        </c:ser>
        <c:axId val="47227694"/>
        <c:axId val="22396063"/>
      </c:scatterChart>
      <c:val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63"/>
        <c:crosses val="autoZero"/>
        <c:crossBetween val="midCat"/>
        <c:dispUnits/>
        <c:majorUnit val="10"/>
      </c:val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27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Nonmotile 5:7(M) Colony Area, 0.5xTB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'0.5xTB'!$B$21:$Q$21</c:f>
              <c:numCache/>
            </c:numRef>
          </c:xVal>
          <c:yVal>
            <c:numRef>
              <c:f>'0.5xTB'!$B$22:$Q$22</c:f>
              <c:numCache/>
            </c:numRef>
          </c:yVal>
          <c:smooth val="0"/>
        </c:ser>
        <c:ser>
          <c:idx val="1"/>
          <c:order val="1"/>
          <c:tx>
            <c:v>E2,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'0.5xTB'!$B$21:$Q$21</c:f>
              <c:numCache/>
            </c:numRef>
          </c:xVal>
          <c:yVal>
            <c:numRef>
              <c:f>'0.5xTB'!$B$23:$Q$23</c:f>
              <c:numCache/>
            </c:numRef>
          </c:yVal>
          <c:smooth val="0"/>
        </c:ser>
        <c:ser>
          <c:idx val="2"/>
          <c:order val="2"/>
          <c:tx>
            <c:v>F1,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'0.5xTB'!$B$21:$Q$21</c:f>
              <c:numCache/>
            </c:numRef>
          </c:xVal>
          <c:yVal>
            <c:numRef>
              <c:f>'0.5xTB'!$B$24:$Q$24</c:f>
              <c:numCache/>
            </c:numRef>
          </c:yVal>
          <c:smooth val="0"/>
        </c:ser>
        <c:ser>
          <c:idx val="3"/>
          <c:order val="3"/>
          <c:tx>
            <c:v>F2,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'0.5xTB'!$B$21:$Q$21</c:f>
              <c:numCache/>
            </c:numRef>
          </c:xVal>
          <c:yVal>
            <c:numRef>
              <c:f>'0.5xTB'!$B$25:$Q$25</c:f>
              <c:numCache/>
            </c:numRef>
          </c:yVal>
          <c:smooth val="0"/>
        </c:ser>
        <c:axId val="237976"/>
        <c:axId val="2141785"/>
      </c:scatterChart>
      <c:valAx>
        <c:axId val="23797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785"/>
        <c:crosses val="autoZero"/>
        <c:crossBetween val="midCat"/>
        <c:dispUnits/>
        <c:majorUnit val="10"/>
      </c:valAx>
      <c:valAx>
        <c:axId val="214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in cm^2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Nonmotile 5:7(M) Colony Size, 2.0xTB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'2.0xTB'!$B$2:$Q$2</c:f>
              <c:numCache/>
            </c:numRef>
          </c:xVal>
          <c:yVal>
            <c:numRef>
              <c:f>'2.0xTB'!$B$3:$Q$3</c:f>
              <c:numCache/>
            </c:numRef>
          </c:yVal>
          <c:smooth val="0"/>
        </c:ser>
        <c:ser>
          <c:idx val="1"/>
          <c:order val="1"/>
          <c:tx>
            <c:v>G2,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/>
            </c:numRef>
          </c:xVal>
          <c:yVal>
            <c:numRef>
              <c:f>'2.0xTB'!$B$4:$Q$4</c:f>
              <c:numCache/>
            </c:numRef>
          </c:yVal>
          <c:smooth val="0"/>
        </c:ser>
        <c:ser>
          <c:idx val="2"/>
          <c:order val="2"/>
          <c:tx>
            <c:v>H1,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'2.0xTB'!$B$2:$Q$2</c:f>
              <c:numCache/>
            </c:numRef>
          </c:xVal>
          <c:yVal>
            <c:numRef>
              <c:f>'2.0xTB'!$B$5:$Q$5</c:f>
              <c:numCache/>
            </c:numRef>
          </c:yVal>
          <c:smooth val="0"/>
        </c:ser>
        <c:ser>
          <c:idx val="3"/>
          <c:order val="3"/>
          <c:tx>
            <c:v>H2,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/>
            </c:numRef>
          </c:xVal>
          <c:yVal>
            <c:numRef>
              <c:f>'2.0xTB'!$B$6:$Q$6</c:f>
              <c:numCache/>
            </c:numRef>
          </c:yVal>
          <c:smooth val="0"/>
        </c:ser>
        <c:axId val="19276066"/>
        <c:axId val="39266867"/>
      </c:scatterChart>
      <c:valAx>
        <c:axId val="1927606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crossBetween val="midCat"/>
        <c:dispUnits/>
        <c:majorUnit val="10"/>
      </c:valAx>
      <c:valAx>
        <c:axId val="39266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6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Nonmotile 5:7(M) Colony Area, 2.0xTB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21075"/>
          <c:w val="0.56325"/>
          <c:h val="0.5715"/>
        </c:manualLayout>
      </c:layout>
      <c:scatterChart>
        <c:scatterStyle val="lineMarker"/>
        <c:varyColors val="0"/>
        <c:ser>
          <c:idx val="0"/>
          <c:order val="0"/>
          <c:tx>
            <c:v>G1,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'2.0xTB'!$B$22:$Q$22</c:f>
              <c:numCache/>
            </c:numRef>
          </c:xVal>
          <c:yVal>
            <c:numRef>
              <c:f>'2.0xTB'!$B$23:$Q$23</c:f>
              <c:numCache/>
            </c:numRef>
          </c:yVal>
          <c:smooth val="0"/>
        </c:ser>
        <c:ser>
          <c:idx val="1"/>
          <c:order val="1"/>
          <c:tx>
            <c:v>G2, 6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'2.0xTB'!$B$22:$Q$22</c:f>
              <c:numCache/>
            </c:numRef>
          </c:xVal>
          <c:yVal>
            <c:numRef>
              <c:f>'2.0xTB'!$B$24:$Q$24</c:f>
              <c:numCache/>
            </c:numRef>
          </c:yVal>
          <c:smooth val="0"/>
        </c:ser>
        <c:ser>
          <c:idx val="2"/>
          <c:order val="2"/>
          <c:tx>
            <c:v>H1,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'2.0xTB'!$B$22:$Q$22</c:f>
              <c:numCache/>
            </c:numRef>
          </c:xVal>
          <c:yVal>
            <c:numRef>
              <c:f>'2.0xTB'!$B$25:$Q$25</c:f>
              <c:numCache/>
            </c:numRef>
          </c:yVal>
          <c:smooth val="0"/>
        </c:ser>
        <c:ser>
          <c:idx val="3"/>
          <c:order val="3"/>
          <c:tx>
            <c:v>H2, 10 g/l agar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'2.0xTB'!$B$22:$Q$22</c:f>
              <c:numCache/>
            </c:numRef>
          </c:xVal>
          <c:yVal>
            <c:numRef>
              <c:f>'2.0xTB'!$B$26:$Q$26</c:f>
              <c:numCache/>
            </c:numRef>
          </c:yVal>
          <c:smooth val="0"/>
        </c:ser>
        <c:axId val="17857484"/>
        <c:axId val="26499629"/>
      </c:scatterChart>
      <c:valAx>
        <c:axId val="1785748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99629"/>
        <c:crosses val="autoZero"/>
        <c:crossBetween val="midCat"/>
        <c:dispUnits/>
        <c:majorUnit val="10"/>
      </c:val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in cm^2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7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2465"/>
          <c:w val="0.31475"/>
          <c:h val="0.7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Non-Motile 5:7(M) Colony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6 g/l agar, 2.0xTB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'2.0xTB'!$B$3:$Q$3</c:f>
              <c:numCache>
                <c:ptCount val="16"/>
                <c:pt idx="0">
                  <c:v>0.08108108108108109</c:v>
                </c:pt>
                <c:pt idx="1">
                  <c:v>0.12162162162162163</c:v>
                </c:pt>
                <c:pt idx="2">
                  <c:v>0.13513513513513514</c:v>
                </c:pt>
                <c:pt idx="3">
                  <c:v>0.14594594594594595</c:v>
                </c:pt>
                <c:pt idx="4">
                  <c:v>0.16756756756756758</c:v>
                </c:pt>
                <c:pt idx="5">
                  <c:v>0.19054054054054054</c:v>
                </c:pt>
                <c:pt idx="6">
                  <c:v>0.20675675675675675</c:v>
                </c:pt>
                <c:pt idx="7">
                  <c:v>0.22972972972972974</c:v>
                </c:pt>
                <c:pt idx="8">
                  <c:v>0.24324324324324326</c:v>
                </c:pt>
                <c:pt idx="9">
                  <c:v>0.2513513513513514</c:v>
                </c:pt>
                <c:pt idx="10">
                  <c:v>0.2594594594594595</c:v>
                </c:pt>
                <c:pt idx="11">
                  <c:v>0.28378378378378377</c:v>
                </c:pt>
                <c:pt idx="12">
                  <c:v>0.4351351351351352</c:v>
                </c:pt>
                <c:pt idx="13">
                  <c:v>0.47297297297297297</c:v>
                </c:pt>
                <c:pt idx="14">
                  <c:v>0.5864864864864865</c:v>
                </c:pt>
                <c:pt idx="15">
                  <c:v>0.768918918918919</c:v>
                </c:pt>
              </c:numCache>
            </c:numRef>
          </c:yVal>
          <c:smooth val="0"/>
        </c:ser>
        <c:ser>
          <c:idx val="1"/>
          <c:order val="1"/>
          <c:tx>
            <c:v>10 g/l agar, 2.0xTB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'2.0xTB'!$B$5:$Q$5</c:f>
              <c:numCache>
                <c:ptCount val="16"/>
                <c:pt idx="0">
                  <c:v>0.08108108108108109</c:v>
                </c:pt>
                <c:pt idx="1">
                  <c:v>0.0945945945945946</c:v>
                </c:pt>
                <c:pt idx="2">
                  <c:v>0.1054054054054054</c:v>
                </c:pt>
                <c:pt idx="3">
                  <c:v>0.14054054054054055</c:v>
                </c:pt>
                <c:pt idx="4">
                  <c:v>0.14594594594594595</c:v>
                </c:pt>
                <c:pt idx="5">
                  <c:v>0.1581081081081081</c:v>
                </c:pt>
                <c:pt idx="6">
                  <c:v>0.18378378378378377</c:v>
                </c:pt>
                <c:pt idx="7">
                  <c:v>0.19864864864864865</c:v>
                </c:pt>
                <c:pt idx="8">
                  <c:v>0.2054054054054054</c:v>
                </c:pt>
                <c:pt idx="9">
                  <c:v>0.21351351351351353</c:v>
                </c:pt>
                <c:pt idx="10">
                  <c:v>0.22027027027027027</c:v>
                </c:pt>
                <c:pt idx="11">
                  <c:v>0.2391891891891892</c:v>
                </c:pt>
                <c:pt idx="12">
                  <c:v>0.3716216216216216</c:v>
                </c:pt>
                <c:pt idx="13">
                  <c:v>0.47027027027027024</c:v>
                </c:pt>
                <c:pt idx="14">
                  <c:v>0.504054054054054</c:v>
                </c:pt>
                <c:pt idx="15">
                  <c:v>0.6594594594594594</c:v>
                </c:pt>
              </c:numCache>
            </c:numRef>
          </c:yVal>
          <c:smooth val="0"/>
        </c:ser>
        <c:ser>
          <c:idx val="2"/>
          <c:order val="2"/>
          <c:tx>
            <c:v>6 g/l agar, 0.5xTB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'0.5xTB'!$B$3:$Q$3</c:f>
              <c:numCache>
                <c:ptCount val="16"/>
                <c:pt idx="0">
                  <c:v>0.13513513513513514</c:v>
                </c:pt>
                <c:pt idx="1">
                  <c:v>0.13513513513513514</c:v>
                </c:pt>
                <c:pt idx="2">
                  <c:v>0.14864864864864866</c:v>
                </c:pt>
                <c:pt idx="3">
                  <c:v>0.16891891891891891</c:v>
                </c:pt>
                <c:pt idx="4">
                  <c:v>0.1810810810810811</c:v>
                </c:pt>
                <c:pt idx="5">
                  <c:v>0.20270270270270271</c:v>
                </c:pt>
                <c:pt idx="6">
                  <c:v>0.2175675675675676</c:v>
                </c:pt>
                <c:pt idx="7">
                  <c:v>0.22972972972972974</c:v>
                </c:pt>
                <c:pt idx="8">
                  <c:v>0.24324324324324326</c:v>
                </c:pt>
                <c:pt idx="9">
                  <c:v>0.25405405405405407</c:v>
                </c:pt>
                <c:pt idx="10">
                  <c:v>0.2594594594594595</c:v>
                </c:pt>
                <c:pt idx="11">
                  <c:v>0.2702702702702703</c:v>
                </c:pt>
                <c:pt idx="12">
                  <c:v>0.39459459459459456</c:v>
                </c:pt>
                <c:pt idx="13">
                  <c:v>0.4608108108108108</c:v>
                </c:pt>
                <c:pt idx="14">
                  <c:v>0.5554054054054054</c:v>
                </c:pt>
                <c:pt idx="15">
                  <c:v>0.7743243243243243</c:v>
                </c:pt>
              </c:numCache>
            </c:numRef>
          </c:yVal>
          <c:smooth val="0"/>
        </c:ser>
        <c:ser>
          <c:idx val="3"/>
          <c:order val="3"/>
          <c:tx>
            <c:v>10 g/l agar, 0.5xTB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'2.0xTB'!$B$2:$Q$2</c:f>
              <c:numCache>
                <c:ptCount val="1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19.5</c:v>
                </c:pt>
                <c:pt idx="11">
                  <c:v>21.5</c:v>
                </c:pt>
                <c:pt idx="12">
                  <c:v>31.25</c:v>
                </c:pt>
                <c:pt idx="13">
                  <c:v>37</c:v>
                </c:pt>
                <c:pt idx="14">
                  <c:v>44</c:v>
                </c:pt>
                <c:pt idx="15">
                  <c:v>60.5</c:v>
                </c:pt>
              </c:numCache>
            </c:numRef>
          </c:xVal>
          <c:yVal>
            <c:numRef>
              <c:f>'0.5xTB'!$B$5:$Q$5</c:f>
              <c:numCache>
                <c:ptCount val="16"/>
                <c:pt idx="0">
                  <c:v>0.13513513513513514</c:v>
                </c:pt>
                <c:pt idx="1">
                  <c:v>0.14864864864864866</c:v>
                </c:pt>
                <c:pt idx="2">
                  <c:v>0.16216216216216217</c:v>
                </c:pt>
                <c:pt idx="3">
                  <c:v>0.17567567567567569</c:v>
                </c:pt>
                <c:pt idx="4">
                  <c:v>0.20675675675675675</c:v>
                </c:pt>
                <c:pt idx="5">
                  <c:v>0.22432432432432434</c:v>
                </c:pt>
                <c:pt idx="6">
                  <c:v>0.24189189189189186</c:v>
                </c:pt>
                <c:pt idx="7">
                  <c:v>0.2527027027027027</c:v>
                </c:pt>
                <c:pt idx="8">
                  <c:v>0.25675675675675674</c:v>
                </c:pt>
                <c:pt idx="9">
                  <c:v>0.2662162162162162</c:v>
                </c:pt>
                <c:pt idx="10">
                  <c:v>0.27567567567567564</c:v>
                </c:pt>
                <c:pt idx="11">
                  <c:v>0.28378378378378377</c:v>
                </c:pt>
                <c:pt idx="12">
                  <c:v>0.35135135135135137</c:v>
                </c:pt>
                <c:pt idx="13">
                  <c:v>0.4621621621621622</c:v>
                </c:pt>
                <c:pt idx="14">
                  <c:v>0.5148648648648649</c:v>
                </c:pt>
                <c:pt idx="15">
                  <c:v>0.7081081081081081</c:v>
                </c:pt>
              </c:numCache>
            </c:numRef>
          </c:yVal>
          <c:smooth val="0"/>
        </c:ser>
        <c:axId val="37170070"/>
        <c:axId val="66095175"/>
      </c:scatterChart>
      <c:val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Hours from Inoculation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5175"/>
        <c:crosses val="autoZero"/>
        <c:crossBetween val="midCat"/>
        <c:dispUnits/>
      </c:valAx>
      <c:valAx>
        <c:axId val="660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70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9</xdr:col>
      <xdr:colOff>9525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0" y="4686300"/>
        <a:ext cx="54959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29</xdr:row>
      <xdr:rowOff>0</xdr:rowOff>
    </xdr:from>
    <xdr:to>
      <xdr:col>18</xdr:col>
      <xdr:colOff>9525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6115050" y="4695825"/>
        <a:ext cx="48672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27</xdr:row>
      <xdr:rowOff>19050</xdr:rowOff>
    </xdr:from>
    <xdr:to>
      <xdr:col>12</xdr:col>
      <xdr:colOff>581025</xdr:colOff>
      <xdr:row>47</xdr:row>
      <xdr:rowOff>38100</xdr:rowOff>
    </xdr:to>
    <xdr:graphicFrame>
      <xdr:nvGraphicFramePr>
        <xdr:cNvPr id="1" name="Chart 10"/>
        <xdr:cNvGraphicFramePr/>
      </xdr:nvGraphicFramePr>
      <xdr:xfrm>
        <a:off x="5276850" y="4391025"/>
        <a:ext cx="5086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9525</xdr:rowOff>
    </xdr:from>
    <xdr:to>
      <xdr:col>6</xdr:col>
      <xdr:colOff>19050</xdr:colOff>
      <xdr:row>44</xdr:row>
      <xdr:rowOff>9525</xdr:rowOff>
    </xdr:to>
    <xdr:graphicFrame>
      <xdr:nvGraphicFramePr>
        <xdr:cNvPr id="2" name="Chart 11"/>
        <xdr:cNvGraphicFramePr/>
      </xdr:nvGraphicFramePr>
      <xdr:xfrm>
        <a:off x="47625" y="4381500"/>
        <a:ext cx="4838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5">
      <selection activeCell="Q40" sqref="Q40"/>
    </sheetView>
  </sheetViews>
  <sheetFormatPr defaultColWidth="9.140625" defaultRowHeight="12.75"/>
  <sheetData>
    <row r="1" spans="1:5" ht="12.75">
      <c r="A1" t="s">
        <v>3</v>
      </c>
      <c r="E1" t="s">
        <v>0</v>
      </c>
    </row>
    <row r="2" spans="1:17" ht="12.75">
      <c r="A2" t="s">
        <v>1</v>
      </c>
      <c r="B2">
        <v>9</v>
      </c>
      <c r="C2">
        <v>10</v>
      </c>
      <c r="D2">
        <v>11</v>
      </c>
      <c r="E2">
        <v>12</v>
      </c>
      <c r="F2">
        <v>13</v>
      </c>
      <c r="G2">
        <v>14</v>
      </c>
      <c r="H2">
        <v>15</v>
      </c>
      <c r="I2">
        <v>16</v>
      </c>
      <c r="J2">
        <v>17</v>
      </c>
      <c r="K2">
        <v>18</v>
      </c>
      <c r="L2">
        <v>19.5</v>
      </c>
      <c r="M2">
        <v>21.5</v>
      </c>
      <c r="N2">
        <v>31.25</v>
      </c>
      <c r="O2">
        <v>37</v>
      </c>
      <c r="P2">
        <v>44</v>
      </c>
      <c r="Q2">
        <v>60.5</v>
      </c>
    </row>
    <row r="3" spans="1:17" ht="12.75">
      <c r="A3" t="s">
        <v>4</v>
      </c>
      <c r="B3" s="1">
        <f aca="true" t="shared" si="0" ref="B3:C6">B12/74</f>
        <v>0.13513513513513514</v>
      </c>
      <c r="C3" s="1">
        <f t="shared" si="0"/>
        <v>0.13513513513513514</v>
      </c>
      <c r="D3" s="1">
        <f aca="true" t="shared" si="1" ref="D3:Q6">D12/74</f>
        <v>0.14864864864864866</v>
      </c>
      <c r="E3" s="1">
        <f t="shared" si="1"/>
        <v>0.16891891891891891</v>
      </c>
      <c r="F3" s="1">
        <f t="shared" si="1"/>
        <v>0.1810810810810811</v>
      </c>
      <c r="G3" s="1">
        <f t="shared" si="1"/>
        <v>0.20270270270270271</v>
      </c>
      <c r="H3" s="1">
        <f t="shared" si="1"/>
        <v>0.2175675675675676</v>
      </c>
      <c r="I3" s="1">
        <f t="shared" si="1"/>
        <v>0.22972972972972974</v>
      </c>
      <c r="J3" s="1">
        <f t="shared" si="1"/>
        <v>0.24324324324324326</v>
      </c>
      <c r="K3" s="1">
        <f t="shared" si="1"/>
        <v>0.25405405405405407</v>
      </c>
      <c r="L3" s="1">
        <f t="shared" si="1"/>
        <v>0.2594594594594595</v>
      </c>
      <c r="M3" s="1">
        <f t="shared" si="1"/>
        <v>0.2702702702702703</v>
      </c>
      <c r="N3" s="1">
        <f t="shared" si="1"/>
        <v>0.39459459459459456</v>
      </c>
      <c r="O3" s="1">
        <f t="shared" si="1"/>
        <v>0.4608108108108108</v>
      </c>
      <c r="P3" s="1">
        <f t="shared" si="1"/>
        <v>0.5554054054054054</v>
      </c>
      <c r="Q3" s="1">
        <f t="shared" si="1"/>
        <v>0.7743243243243243</v>
      </c>
    </row>
    <row r="4" spans="1:17" ht="12.75">
      <c r="A4" t="s">
        <v>5</v>
      </c>
      <c r="B4" s="1">
        <f t="shared" si="0"/>
        <v>0.14864864864864866</v>
      </c>
      <c r="C4" s="1">
        <f t="shared" si="0"/>
        <v>0.16216216216216217</v>
      </c>
      <c r="D4" s="1">
        <f t="shared" si="1"/>
        <v>0.21621621621621623</v>
      </c>
      <c r="E4" s="1">
        <f t="shared" si="1"/>
        <v>0.22972972972972974</v>
      </c>
      <c r="F4" s="1">
        <f t="shared" si="1"/>
        <v>0.25675675675675674</v>
      </c>
      <c r="G4" s="1">
        <f t="shared" si="1"/>
        <v>0.31486486486486487</v>
      </c>
      <c r="H4" s="1">
        <f t="shared" si="1"/>
        <v>0.3418918918918919</v>
      </c>
      <c r="I4" s="1">
        <f t="shared" si="1"/>
        <v>0.35135135135135137</v>
      </c>
      <c r="J4" s="1">
        <f t="shared" si="1"/>
        <v>0.3783783783783784</v>
      </c>
      <c r="K4" s="1">
        <f t="shared" si="1"/>
        <v>0.3810810810810811</v>
      </c>
      <c r="L4" s="1">
        <f t="shared" si="1"/>
        <v>0.3918918918918919</v>
      </c>
      <c r="M4" s="1">
        <f t="shared" si="1"/>
        <v>0.4202702702702703</v>
      </c>
      <c r="N4" s="1">
        <f t="shared" si="1"/>
        <v>0.5</v>
      </c>
      <c r="O4" s="1">
        <f t="shared" si="1"/>
        <v>0.6094594594594595</v>
      </c>
      <c r="P4" s="1">
        <f t="shared" si="1"/>
        <v>0.8378378378378378</v>
      </c>
      <c r="Q4" s="1">
        <f t="shared" si="1"/>
        <v>0.8959459459459459</v>
      </c>
    </row>
    <row r="5" spans="1:17" ht="12.75">
      <c r="A5" t="s">
        <v>6</v>
      </c>
      <c r="B5" s="1">
        <f t="shared" si="0"/>
        <v>0.13513513513513514</v>
      </c>
      <c r="C5" s="1">
        <f t="shared" si="0"/>
        <v>0.14864864864864866</v>
      </c>
      <c r="D5" s="1">
        <f t="shared" si="1"/>
        <v>0.16216216216216217</v>
      </c>
      <c r="E5" s="1">
        <f t="shared" si="1"/>
        <v>0.17567567567567569</v>
      </c>
      <c r="F5" s="1">
        <f t="shared" si="1"/>
        <v>0.20675675675675675</v>
      </c>
      <c r="G5" s="1">
        <f t="shared" si="1"/>
        <v>0.22432432432432434</v>
      </c>
      <c r="H5" s="1">
        <f t="shared" si="1"/>
        <v>0.24189189189189186</v>
      </c>
      <c r="I5" s="1">
        <f t="shared" si="1"/>
        <v>0.2527027027027027</v>
      </c>
      <c r="J5" s="1">
        <f t="shared" si="1"/>
        <v>0.25675675675675674</v>
      </c>
      <c r="K5" s="1">
        <f t="shared" si="1"/>
        <v>0.2662162162162162</v>
      </c>
      <c r="L5" s="1">
        <f t="shared" si="1"/>
        <v>0.27567567567567564</v>
      </c>
      <c r="M5" s="1">
        <f t="shared" si="1"/>
        <v>0.28378378378378377</v>
      </c>
      <c r="N5" s="1">
        <f t="shared" si="1"/>
        <v>0.35135135135135137</v>
      </c>
      <c r="O5" s="1">
        <f t="shared" si="1"/>
        <v>0.4621621621621622</v>
      </c>
      <c r="P5" s="1">
        <f t="shared" si="1"/>
        <v>0.5148648648648649</v>
      </c>
      <c r="Q5" s="1">
        <f t="shared" si="1"/>
        <v>0.7081081081081081</v>
      </c>
    </row>
    <row r="6" spans="1:17" ht="12.75">
      <c r="A6" t="s">
        <v>7</v>
      </c>
      <c r="B6" s="1">
        <f t="shared" si="0"/>
        <v>0.15675675675675677</v>
      </c>
      <c r="C6" s="1">
        <f t="shared" si="0"/>
        <v>0.16216216216216217</v>
      </c>
      <c r="D6" s="1">
        <f t="shared" si="1"/>
        <v>0.17027027027027025</v>
      </c>
      <c r="E6" s="1">
        <f t="shared" si="1"/>
        <v>0.20405405405405405</v>
      </c>
      <c r="F6" s="1">
        <f t="shared" si="1"/>
        <v>0.22432432432432434</v>
      </c>
      <c r="G6" s="1">
        <f t="shared" si="1"/>
        <v>0.24459459459459462</v>
      </c>
      <c r="H6" s="1">
        <f t="shared" si="1"/>
        <v>0.25405405405405407</v>
      </c>
      <c r="I6" s="1">
        <f t="shared" si="1"/>
        <v>0.27567567567567564</v>
      </c>
      <c r="J6" s="1">
        <f t="shared" si="1"/>
        <v>0.28378378378378377</v>
      </c>
      <c r="K6" s="1">
        <f t="shared" si="1"/>
        <v>0.29864864864864865</v>
      </c>
      <c r="L6" s="1">
        <f t="shared" si="1"/>
        <v>0.3162162162162162</v>
      </c>
      <c r="M6" s="1">
        <f t="shared" si="1"/>
        <v>0.35135135135135137</v>
      </c>
      <c r="N6" s="1">
        <f t="shared" si="1"/>
        <v>0.40675675675675677</v>
      </c>
      <c r="O6" s="1">
        <f t="shared" si="1"/>
        <v>0.4621621621621622</v>
      </c>
      <c r="P6" s="1">
        <f t="shared" si="1"/>
        <v>0.581081081081081</v>
      </c>
      <c r="Q6" s="1">
        <f t="shared" si="1"/>
        <v>0.727027027027027</v>
      </c>
    </row>
    <row r="11" ht="12.75">
      <c r="E11" t="s">
        <v>2</v>
      </c>
    </row>
    <row r="12" spans="1:17" ht="12.75">
      <c r="A12" t="s">
        <v>4</v>
      </c>
      <c r="B12">
        <v>10</v>
      </c>
      <c r="C12">
        <v>10</v>
      </c>
      <c r="D12">
        <v>11</v>
      </c>
      <c r="E12">
        <v>12.5</v>
      </c>
      <c r="F12">
        <v>13.4</v>
      </c>
      <c r="G12">
        <v>15</v>
      </c>
      <c r="H12">
        <v>16.1</v>
      </c>
      <c r="I12">
        <v>17</v>
      </c>
      <c r="J12">
        <v>18</v>
      </c>
      <c r="K12">
        <v>18.8</v>
      </c>
      <c r="L12">
        <v>19.2</v>
      </c>
      <c r="M12">
        <v>20</v>
      </c>
      <c r="N12">
        <v>29.2</v>
      </c>
      <c r="O12">
        <v>34.1</v>
      </c>
      <c r="P12">
        <v>41.1</v>
      </c>
      <c r="Q12">
        <v>57.3</v>
      </c>
    </row>
    <row r="13" spans="1:17" ht="12.75">
      <c r="A13" t="s">
        <v>5</v>
      </c>
      <c r="B13">
        <v>11</v>
      </c>
      <c r="C13">
        <v>12</v>
      </c>
      <c r="D13">
        <v>16</v>
      </c>
      <c r="E13">
        <v>17</v>
      </c>
      <c r="F13">
        <v>19</v>
      </c>
      <c r="G13">
        <v>23.3</v>
      </c>
      <c r="H13">
        <v>25.3</v>
      </c>
      <c r="I13">
        <v>26</v>
      </c>
      <c r="J13">
        <v>28</v>
      </c>
      <c r="K13">
        <v>28.2</v>
      </c>
      <c r="L13">
        <v>29</v>
      </c>
      <c r="M13">
        <v>31.1</v>
      </c>
      <c r="N13">
        <v>37</v>
      </c>
      <c r="O13">
        <v>45.1</v>
      </c>
      <c r="P13">
        <v>62</v>
      </c>
      <c r="Q13">
        <v>66.3</v>
      </c>
    </row>
    <row r="14" spans="1:17" ht="12.75">
      <c r="A14" t="s">
        <v>6</v>
      </c>
      <c r="B14">
        <v>10</v>
      </c>
      <c r="C14">
        <v>11</v>
      </c>
      <c r="D14">
        <v>12</v>
      </c>
      <c r="E14">
        <v>13</v>
      </c>
      <c r="F14">
        <v>15.3</v>
      </c>
      <c r="G14">
        <v>16.6</v>
      </c>
      <c r="H14">
        <v>17.9</v>
      </c>
      <c r="I14">
        <v>18.7</v>
      </c>
      <c r="J14">
        <v>19</v>
      </c>
      <c r="K14">
        <v>19.7</v>
      </c>
      <c r="L14">
        <v>20.4</v>
      </c>
      <c r="M14">
        <v>21</v>
      </c>
      <c r="N14">
        <v>26</v>
      </c>
      <c r="O14">
        <v>34.2</v>
      </c>
      <c r="P14">
        <v>38.1</v>
      </c>
      <c r="Q14">
        <v>52.4</v>
      </c>
    </row>
    <row r="15" spans="1:17" ht="12.75">
      <c r="A15" t="s">
        <v>7</v>
      </c>
      <c r="B15">
        <v>11.6</v>
      </c>
      <c r="C15">
        <v>12</v>
      </c>
      <c r="D15">
        <v>12.6</v>
      </c>
      <c r="E15">
        <v>15.1</v>
      </c>
      <c r="F15">
        <v>16.6</v>
      </c>
      <c r="G15">
        <v>18.1</v>
      </c>
      <c r="H15">
        <v>18.8</v>
      </c>
      <c r="I15">
        <v>20.4</v>
      </c>
      <c r="J15">
        <v>21</v>
      </c>
      <c r="K15">
        <v>22.1</v>
      </c>
      <c r="L15">
        <v>23.4</v>
      </c>
      <c r="M15">
        <v>26</v>
      </c>
      <c r="N15">
        <v>30.1</v>
      </c>
      <c r="O15">
        <v>34.2</v>
      </c>
      <c r="P15">
        <v>43</v>
      </c>
      <c r="Q15">
        <v>53.8</v>
      </c>
    </row>
    <row r="20" spans="1:5" ht="12.75">
      <c r="A20" t="s">
        <v>3</v>
      </c>
      <c r="E20" t="s">
        <v>14</v>
      </c>
    </row>
    <row r="21" spans="1:17" ht="12.75">
      <c r="A21" t="s">
        <v>1</v>
      </c>
      <c r="B21">
        <v>9</v>
      </c>
      <c r="C21">
        <v>10</v>
      </c>
      <c r="D21">
        <v>11</v>
      </c>
      <c r="E21">
        <v>12</v>
      </c>
      <c r="F21">
        <v>13</v>
      </c>
      <c r="G21">
        <v>14</v>
      </c>
      <c r="H21">
        <v>15</v>
      </c>
      <c r="I21">
        <v>16</v>
      </c>
      <c r="J21">
        <v>17</v>
      </c>
      <c r="K21">
        <v>18</v>
      </c>
      <c r="L21">
        <v>19.5</v>
      </c>
      <c r="M21">
        <v>21.5</v>
      </c>
      <c r="N21">
        <v>31.25</v>
      </c>
      <c r="O21">
        <v>37</v>
      </c>
      <c r="P21">
        <v>44</v>
      </c>
      <c r="Q21">
        <v>60.5</v>
      </c>
    </row>
    <row r="22" spans="1:17" ht="12.75">
      <c r="A22" t="s">
        <v>4</v>
      </c>
      <c r="B22" s="2">
        <f>PI()*(B12/148)^2</f>
        <v>0.014342552289946098</v>
      </c>
      <c r="C22" s="2">
        <f aca="true" t="shared" si="2" ref="C22:Q22">PI()*(C12/148)^2</f>
        <v>0.014342552289946098</v>
      </c>
      <c r="D22" s="2">
        <f t="shared" si="2"/>
        <v>0.01735448827083478</v>
      </c>
      <c r="E22" s="2">
        <f t="shared" si="2"/>
        <v>0.022410237953040774</v>
      </c>
      <c r="F22" s="2">
        <f t="shared" si="2"/>
        <v>0.025753486891827215</v>
      </c>
      <c r="G22" s="2">
        <f t="shared" si="2"/>
        <v>0.03227074265237872</v>
      </c>
      <c r="H22" s="2">
        <f t="shared" si="2"/>
        <v>0.03717732979076929</v>
      </c>
      <c r="I22" s="2">
        <f t="shared" si="2"/>
        <v>0.04144997611794422</v>
      </c>
      <c r="J22" s="2">
        <f t="shared" si="2"/>
        <v>0.04646986941942536</v>
      </c>
      <c r="K22" s="2">
        <f t="shared" si="2"/>
        <v>0.05069231681358549</v>
      </c>
      <c r="L22" s="2">
        <f t="shared" si="2"/>
        <v>0.0528723847616573</v>
      </c>
      <c r="M22" s="2">
        <f t="shared" si="2"/>
        <v>0.05737020915978439</v>
      </c>
      <c r="N22" s="2">
        <f t="shared" si="2"/>
        <v>0.12229033784499638</v>
      </c>
      <c r="O22" s="2">
        <f t="shared" si="2"/>
        <v>0.16677663228272221</v>
      </c>
      <c r="P22" s="2">
        <f t="shared" si="2"/>
        <v>0.24227582753699844</v>
      </c>
      <c r="Q22" s="2">
        <f t="shared" si="2"/>
        <v>0.4709075850805711</v>
      </c>
    </row>
    <row r="23" spans="1:17" ht="12.75">
      <c r="A23" t="s">
        <v>5</v>
      </c>
      <c r="B23" s="2">
        <f aca="true" t="shared" si="3" ref="B23:Q23">PI()*(B13/148)^2</f>
        <v>0.01735448827083478</v>
      </c>
      <c r="C23" s="2">
        <f t="shared" si="3"/>
        <v>0.02065327529752238</v>
      </c>
      <c r="D23" s="2">
        <f t="shared" si="3"/>
        <v>0.03671693386226201</v>
      </c>
      <c r="E23" s="2">
        <f t="shared" si="3"/>
        <v>0.04144997611794422</v>
      </c>
      <c r="F23" s="2">
        <f t="shared" si="3"/>
        <v>0.05177661376670541</v>
      </c>
      <c r="G23" s="2">
        <f t="shared" si="3"/>
        <v>0.07786428212688837</v>
      </c>
      <c r="H23" s="2">
        <f t="shared" si="3"/>
        <v>0.09180524295271597</v>
      </c>
      <c r="I23" s="2">
        <f t="shared" si="3"/>
        <v>0.09695565348003563</v>
      </c>
      <c r="J23" s="2">
        <f t="shared" si="3"/>
        <v>0.1124456099531774</v>
      </c>
      <c r="K23" s="2">
        <f t="shared" si="3"/>
        <v>0.11405771283056734</v>
      </c>
      <c r="L23" s="2">
        <f t="shared" si="3"/>
        <v>0.12062086475844667</v>
      </c>
      <c r="M23" s="2">
        <f t="shared" si="3"/>
        <v>0.13872260000358766</v>
      </c>
      <c r="N23" s="2">
        <f t="shared" si="3"/>
        <v>0.19634954084936207</v>
      </c>
      <c r="O23" s="2">
        <f t="shared" si="3"/>
        <v>0.29172894783273257</v>
      </c>
      <c r="P23" s="2">
        <f t="shared" si="3"/>
        <v>0.5513277100255279</v>
      </c>
      <c r="Q23" s="2">
        <f t="shared" si="3"/>
        <v>0.6304541367539316</v>
      </c>
    </row>
    <row r="24" spans="1:17" ht="12.75">
      <c r="A24" t="s">
        <v>6</v>
      </c>
      <c r="B24" s="2">
        <f aca="true" t="shared" si="4" ref="B24:Q24">PI()*(B14/148)^2</f>
        <v>0.014342552289946098</v>
      </c>
      <c r="C24" s="2">
        <f t="shared" si="4"/>
        <v>0.01735448827083478</v>
      </c>
      <c r="D24" s="2">
        <f t="shared" si="4"/>
        <v>0.02065327529752238</v>
      </c>
      <c r="E24" s="2">
        <f t="shared" si="4"/>
        <v>0.024238913370008906</v>
      </c>
      <c r="F24" s="2">
        <f t="shared" si="4"/>
        <v>0.03357448065553482</v>
      </c>
      <c r="G24" s="2">
        <f t="shared" si="4"/>
        <v>0.03952233709017547</v>
      </c>
      <c r="H24" s="2">
        <f t="shared" si="4"/>
        <v>0.04595497179221628</v>
      </c>
      <c r="I24" s="2">
        <f t="shared" si="4"/>
        <v>0.0501544711027125</v>
      </c>
      <c r="J24" s="2">
        <f t="shared" si="4"/>
        <v>0.05177661376670541</v>
      </c>
      <c r="K24" s="2">
        <f t="shared" si="4"/>
        <v>0.05566201118205181</v>
      </c>
      <c r="L24" s="2">
        <f t="shared" si="4"/>
        <v>0.05968796560983966</v>
      </c>
      <c r="M24" s="2">
        <f t="shared" si="4"/>
        <v>0.06325065559866229</v>
      </c>
      <c r="N24" s="2">
        <f t="shared" si="4"/>
        <v>0.09695565348003563</v>
      </c>
      <c r="O24" s="2">
        <f t="shared" si="4"/>
        <v>0.16775622860412556</v>
      </c>
      <c r="P24" s="2">
        <f t="shared" si="4"/>
        <v>0.2081979232960866</v>
      </c>
      <c r="Q24" s="2">
        <f t="shared" si="4"/>
        <v>0.39381206375642397</v>
      </c>
    </row>
    <row r="25" spans="1:17" ht="12.75">
      <c r="A25" t="s">
        <v>7</v>
      </c>
      <c r="B25" s="2">
        <f aca="true" t="shared" si="5" ref="B25:Q25">PI()*(B15/148)^2</f>
        <v>0.01929933836135147</v>
      </c>
      <c r="C25" s="2">
        <f t="shared" si="5"/>
        <v>0.02065327529752238</v>
      </c>
      <c r="D25" s="2">
        <f t="shared" si="5"/>
        <v>0.02277023601551842</v>
      </c>
      <c r="E25" s="2">
        <f t="shared" si="5"/>
        <v>0.0327024534763061</v>
      </c>
      <c r="F25" s="2">
        <f t="shared" si="5"/>
        <v>0.03952233709017547</v>
      </c>
      <c r="G25" s="2">
        <f t="shared" si="5"/>
        <v>0.04698763555709242</v>
      </c>
      <c r="H25" s="2">
        <f t="shared" si="5"/>
        <v>0.05069231681358549</v>
      </c>
      <c r="I25" s="2">
        <f t="shared" si="5"/>
        <v>0.05968796560983966</v>
      </c>
      <c r="J25" s="2">
        <f t="shared" si="5"/>
        <v>0.06325065559866229</v>
      </c>
      <c r="K25" s="2">
        <f t="shared" si="5"/>
        <v>0.07005045963932574</v>
      </c>
      <c r="L25" s="2">
        <f t="shared" si="5"/>
        <v>0.07853407931882884</v>
      </c>
      <c r="M25" s="2">
        <f t="shared" si="5"/>
        <v>0.09695565348003563</v>
      </c>
      <c r="N25" s="2">
        <f t="shared" si="5"/>
        <v>0.12994495800214065</v>
      </c>
      <c r="O25" s="2">
        <f t="shared" si="5"/>
        <v>0.16775622860412556</v>
      </c>
      <c r="P25" s="2">
        <f t="shared" si="5"/>
        <v>0.2651937918411033</v>
      </c>
      <c r="Q25" s="2">
        <f t="shared" si="5"/>
        <v>0.41513657050111585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14.7109375" style="0" bestFit="1" customWidth="1"/>
    <col min="3" max="14" width="12.28125" style="0" bestFit="1" customWidth="1"/>
    <col min="15" max="17" width="13.28125" style="0" bestFit="1" customWidth="1"/>
  </cols>
  <sheetData>
    <row r="1" spans="1:6" ht="12.75">
      <c r="A1" t="s">
        <v>3</v>
      </c>
      <c r="E1" t="s">
        <v>0</v>
      </c>
      <c r="F1" t="s">
        <v>12</v>
      </c>
    </row>
    <row r="2" spans="1:17" ht="12.75">
      <c r="A2" t="s">
        <v>1</v>
      </c>
      <c r="B2">
        <v>9</v>
      </c>
      <c r="C2">
        <v>10</v>
      </c>
      <c r="D2">
        <v>11</v>
      </c>
      <c r="E2">
        <v>12</v>
      </c>
      <c r="F2">
        <v>13</v>
      </c>
      <c r="G2">
        <v>14</v>
      </c>
      <c r="H2">
        <v>15</v>
      </c>
      <c r="I2">
        <v>16</v>
      </c>
      <c r="J2">
        <v>17</v>
      </c>
      <c r="K2">
        <v>18</v>
      </c>
      <c r="L2">
        <v>19.5</v>
      </c>
      <c r="M2">
        <v>21.5</v>
      </c>
      <c r="N2">
        <v>31.25</v>
      </c>
      <c r="O2">
        <v>37</v>
      </c>
      <c r="P2">
        <v>44</v>
      </c>
      <c r="Q2">
        <v>60.5</v>
      </c>
    </row>
    <row r="3" spans="1:17" ht="12.75">
      <c r="A3" t="s">
        <v>8</v>
      </c>
      <c r="B3" s="1">
        <f aca="true" t="shared" si="0" ref="B3:C6">B12/74</f>
        <v>0.08108108108108109</v>
      </c>
      <c r="C3" s="1">
        <f t="shared" si="0"/>
        <v>0.12162162162162163</v>
      </c>
      <c r="D3" s="1">
        <f aca="true" t="shared" si="1" ref="D3:Q6">D12/74</f>
        <v>0.13513513513513514</v>
      </c>
      <c r="E3" s="1">
        <f t="shared" si="1"/>
        <v>0.14594594594594595</v>
      </c>
      <c r="F3" s="1">
        <f t="shared" si="1"/>
        <v>0.16756756756756758</v>
      </c>
      <c r="G3" s="1">
        <f t="shared" si="1"/>
        <v>0.19054054054054054</v>
      </c>
      <c r="H3" s="1">
        <f t="shared" si="1"/>
        <v>0.20675675675675675</v>
      </c>
      <c r="I3" s="1">
        <f t="shared" si="1"/>
        <v>0.22972972972972974</v>
      </c>
      <c r="J3" s="1">
        <f t="shared" si="1"/>
        <v>0.24324324324324326</v>
      </c>
      <c r="K3" s="1">
        <f t="shared" si="1"/>
        <v>0.2513513513513514</v>
      </c>
      <c r="L3" s="1">
        <f t="shared" si="1"/>
        <v>0.2594594594594595</v>
      </c>
      <c r="M3" s="1">
        <f t="shared" si="1"/>
        <v>0.28378378378378377</v>
      </c>
      <c r="N3" s="1">
        <f t="shared" si="1"/>
        <v>0.4351351351351352</v>
      </c>
      <c r="O3" s="1">
        <f t="shared" si="1"/>
        <v>0.47297297297297297</v>
      </c>
      <c r="P3" s="1">
        <f t="shared" si="1"/>
        <v>0.5864864864864865</v>
      </c>
      <c r="Q3" s="1">
        <f t="shared" si="1"/>
        <v>0.768918918918919</v>
      </c>
    </row>
    <row r="4" spans="1:17" ht="12.75">
      <c r="A4" t="s">
        <v>9</v>
      </c>
      <c r="B4" s="1">
        <f t="shared" si="0"/>
        <v>0.10810810810810811</v>
      </c>
      <c r="C4" s="1">
        <f t="shared" si="0"/>
        <v>0.13513513513513514</v>
      </c>
      <c r="D4" s="1">
        <f t="shared" si="1"/>
        <v>0.14864864864864866</v>
      </c>
      <c r="E4" s="1">
        <f t="shared" si="1"/>
        <v>0.15135135135135133</v>
      </c>
      <c r="F4" s="1">
        <f t="shared" si="1"/>
        <v>0.18783783783783783</v>
      </c>
      <c r="G4" s="1">
        <f t="shared" si="1"/>
        <v>0.20135135135135135</v>
      </c>
      <c r="H4" s="1">
        <f t="shared" si="1"/>
        <v>0.2108108108108108</v>
      </c>
      <c r="I4" s="1">
        <f t="shared" si="1"/>
        <v>0.24324324324324326</v>
      </c>
      <c r="J4" s="1">
        <f t="shared" si="1"/>
        <v>0.2513513513513514</v>
      </c>
      <c r="K4" s="1">
        <f t="shared" si="1"/>
        <v>0.25810810810810814</v>
      </c>
      <c r="L4" s="1">
        <f t="shared" si="1"/>
        <v>0.30540540540540545</v>
      </c>
      <c r="M4" s="1">
        <f t="shared" si="1"/>
        <v>0.327027027027027</v>
      </c>
      <c r="N4" s="1">
        <f t="shared" si="1"/>
        <v>0.46486486486486484</v>
      </c>
      <c r="O4" s="1">
        <f t="shared" si="1"/>
        <v>0.5054054054054054</v>
      </c>
      <c r="P4" s="1">
        <f t="shared" si="1"/>
        <v>0.5945945945945946</v>
      </c>
      <c r="Q4" s="1">
        <f t="shared" si="1"/>
        <v>0.8135135135135135</v>
      </c>
    </row>
    <row r="5" spans="1:17" ht="12.75">
      <c r="A5" t="s">
        <v>10</v>
      </c>
      <c r="B5" s="1">
        <f t="shared" si="0"/>
        <v>0.08108108108108109</v>
      </c>
      <c r="C5" s="1">
        <f t="shared" si="0"/>
        <v>0.0945945945945946</v>
      </c>
      <c r="D5" s="1">
        <f t="shared" si="1"/>
        <v>0.1054054054054054</v>
      </c>
      <c r="E5" s="1">
        <f t="shared" si="1"/>
        <v>0.14054054054054055</v>
      </c>
      <c r="F5" s="1">
        <f t="shared" si="1"/>
        <v>0.14594594594594595</v>
      </c>
      <c r="G5" s="1">
        <f t="shared" si="1"/>
        <v>0.1581081081081081</v>
      </c>
      <c r="H5" s="1">
        <f t="shared" si="1"/>
        <v>0.18378378378378377</v>
      </c>
      <c r="I5" s="1">
        <f t="shared" si="1"/>
        <v>0.19864864864864865</v>
      </c>
      <c r="J5" s="1">
        <f t="shared" si="1"/>
        <v>0.2054054054054054</v>
      </c>
      <c r="K5" s="1">
        <f t="shared" si="1"/>
        <v>0.21351351351351353</v>
      </c>
      <c r="L5" s="1">
        <f t="shared" si="1"/>
        <v>0.22027027027027027</v>
      </c>
      <c r="M5" s="1">
        <f t="shared" si="1"/>
        <v>0.2391891891891892</v>
      </c>
      <c r="N5" s="1">
        <f t="shared" si="1"/>
        <v>0.3716216216216216</v>
      </c>
      <c r="O5" s="1">
        <f t="shared" si="1"/>
        <v>0.47027027027027024</v>
      </c>
      <c r="P5" s="1">
        <f t="shared" si="1"/>
        <v>0.504054054054054</v>
      </c>
      <c r="Q5" s="1">
        <f t="shared" si="1"/>
        <v>0.6594594594594594</v>
      </c>
    </row>
    <row r="6" spans="1:17" ht="12.75">
      <c r="A6" t="s">
        <v>11</v>
      </c>
      <c r="B6" s="1">
        <f t="shared" si="0"/>
        <v>0.12837837837837837</v>
      </c>
      <c r="C6" s="1">
        <f t="shared" si="0"/>
        <v>0.13513513513513514</v>
      </c>
      <c r="D6" s="1">
        <f t="shared" si="1"/>
        <v>0.15405405405405406</v>
      </c>
      <c r="E6" s="1">
        <f t="shared" si="1"/>
        <v>0.17567567567567569</v>
      </c>
      <c r="F6" s="1">
        <f t="shared" si="1"/>
        <v>0.17972972972972973</v>
      </c>
      <c r="G6" s="1">
        <f t="shared" si="1"/>
        <v>0.1891891891891892</v>
      </c>
      <c r="H6" s="1">
        <f t="shared" si="1"/>
        <v>0.20135135135135135</v>
      </c>
      <c r="I6" s="1">
        <f t="shared" si="1"/>
        <v>0.22027027027027027</v>
      </c>
      <c r="J6" s="1">
        <f t="shared" si="1"/>
        <v>0.22432432432432434</v>
      </c>
      <c r="K6" s="1">
        <f t="shared" si="1"/>
        <v>0.23243243243243242</v>
      </c>
      <c r="L6" s="1">
        <f t="shared" si="1"/>
        <v>0.24864864864864863</v>
      </c>
      <c r="M6" s="1">
        <f t="shared" si="1"/>
        <v>0.2594594594594595</v>
      </c>
      <c r="N6" s="1">
        <f t="shared" si="1"/>
        <v>0.4243243243243243</v>
      </c>
      <c r="O6" s="1">
        <f t="shared" si="1"/>
        <v>0.49324324324324326</v>
      </c>
      <c r="P6" s="1">
        <f t="shared" si="1"/>
        <v>0.5554054054054054</v>
      </c>
      <c r="Q6" s="1">
        <f t="shared" si="1"/>
        <v>0.7472972972972972</v>
      </c>
    </row>
    <row r="11" ht="12.75">
      <c r="E11" t="s">
        <v>2</v>
      </c>
    </row>
    <row r="12" spans="1:17" ht="12.75">
      <c r="A12" t="s">
        <v>8</v>
      </c>
      <c r="B12">
        <v>6</v>
      </c>
      <c r="C12">
        <v>9</v>
      </c>
      <c r="D12">
        <v>10</v>
      </c>
      <c r="E12">
        <v>10.8</v>
      </c>
      <c r="F12">
        <v>12.4</v>
      </c>
      <c r="G12">
        <v>14.1</v>
      </c>
      <c r="H12">
        <v>15.3</v>
      </c>
      <c r="I12">
        <v>17</v>
      </c>
      <c r="J12">
        <v>18</v>
      </c>
      <c r="K12">
        <v>18.6</v>
      </c>
      <c r="L12">
        <v>19.2</v>
      </c>
      <c r="M12">
        <v>21</v>
      </c>
      <c r="N12">
        <v>32.2</v>
      </c>
      <c r="O12">
        <v>35</v>
      </c>
      <c r="P12">
        <v>43.4</v>
      </c>
      <c r="Q12">
        <v>56.9</v>
      </c>
    </row>
    <row r="13" spans="1:17" ht="12.75">
      <c r="A13" t="s">
        <v>9</v>
      </c>
      <c r="B13">
        <v>8</v>
      </c>
      <c r="C13">
        <v>10</v>
      </c>
      <c r="D13">
        <v>11</v>
      </c>
      <c r="E13">
        <v>11.2</v>
      </c>
      <c r="F13">
        <v>13.9</v>
      </c>
      <c r="G13">
        <v>14.9</v>
      </c>
      <c r="H13">
        <v>15.6</v>
      </c>
      <c r="I13">
        <v>18</v>
      </c>
      <c r="J13">
        <v>18.6</v>
      </c>
      <c r="K13">
        <v>19.1</v>
      </c>
      <c r="L13">
        <v>22.6</v>
      </c>
      <c r="M13">
        <v>24.2</v>
      </c>
      <c r="N13">
        <v>34.4</v>
      </c>
      <c r="O13">
        <v>37.4</v>
      </c>
      <c r="P13">
        <v>44</v>
      </c>
      <c r="Q13">
        <v>60.2</v>
      </c>
    </row>
    <row r="14" spans="1:17" ht="12.75">
      <c r="A14" t="s">
        <v>10</v>
      </c>
      <c r="B14">
        <v>6</v>
      </c>
      <c r="C14">
        <v>7</v>
      </c>
      <c r="D14">
        <v>7.8</v>
      </c>
      <c r="E14">
        <v>10.4</v>
      </c>
      <c r="F14">
        <v>10.8</v>
      </c>
      <c r="G14">
        <v>11.7</v>
      </c>
      <c r="H14">
        <v>13.6</v>
      </c>
      <c r="I14">
        <v>14.7</v>
      </c>
      <c r="J14">
        <v>15.2</v>
      </c>
      <c r="K14">
        <v>15.8</v>
      </c>
      <c r="L14">
        <v>16.3</v>
      </c>
      <c r="M14">
        <v>17.7</v>
      </c>
      <c r="N14">
        <v>27.5</v>
      </c>
      <c r="O14">
        <v>34.8</v>
      </c>
      <c r="P14">
        <v>37.3</v>
      </c>
      <c r="Q14">
        <v>48.8</v>
      </c>
    </row>
    <row r="15" spans="1:17" ht="12.75">
      <c r="A15" t="s">
        <v>11</v>
      </c>
      <c r="B15">
        <v>9.5</v>
      </c>
      <c r="C15">
        <v>10</v>
      </c>
      <c r="D15">
        <v>11.4</v>
      </c>
      <c r="E15">
        <v>13</v>
      </c>
      <c r="F15">
        <v>13.3</v>
      </c>
      <c r="G15">
        <v>14</v>
      </c>
      <c r="H15">
        <v>14.9</v>
      </c>
      <c r="I15">
        <v>16.3</v>
      </c>
      <c r="J15">
        <v>16.6</v>
      </c>
      <c r="K15">
        <v>17.2</v>
      </c>
      <c r="L15">
        <v>18.4</v>
      </c>
      <c r="M15">
        <v>19.2</v>
      </c>
      <c r="N15">
        <v>31.4</v>
      </c>
      <c r="O15">
        <v>36.5</v>
      </c>
      <c r="P15">
        <v>41.1</v>
      </c>
      <c r="Q15">
        <v>55.3</v>
      </c>
    </row>
    <row r="21" spans="1:5" ht="12.75">
      <c r="A21" t="s">
        <v>3</v>
      </c>
      <c r="E21" t="s">
        <v>13</v>
      </c>
    </row>
    <row r="22" spans="1:17" ht="12.75">
      <c r="A22" t="s">
        <v>1</v>
      </c>
      <c r="B22">
        <v>9</v>
      </c>
      <c r="C22">
        <v>10</v>
      </c>
      <c r="D22">
        <v>11</v>
      </c>
      <c r="E22">
        <v>12</v>
      </c>
      <c r="F22">
        <v>13</v>
      </c>
      <c r="G22">
        <v>14</v>
      </c>
      <c r="H22">
        <v>15</v>
      </c>
      <c r="I22">
        <v>16</v>
      </c>
      <c r="J22">
        <v>17</v>
      </c>
      <c r="K22">
        <v>18</v>
      </c>
      <c r="L22">
        <v>19.5</v>
      </c>
      <c r="M22">
        <v>21.5</v>
      </c>
      <c r="N22">
        <v>31.25</v>
      </c>
      <c r="O22">
        <v>37</v>
      </c>
      <c r="P22">
        <v>44</v>
      </c>
      <c r="Q22">
        <v>60.5</v>
      </c>
    </row>
    <row r="23" spans="1:17" ht="12.75">
      <c r="A23" t="s">
        <v>8</v>
      </c>
      <c r="B23" s="2">
        <f>PI()*(B12/148)^2</f>
        <v>0.005163318824380595</v>
      </c>
      <c r="C23" s="2">
        <f>PI()*(C12/148)^2</f>
        <v>0.01161746735485634</v>
      </c>
      <c r="D23" s="2">
        <f>PI()*(D12/148)^2</f>
        <v>0.014342552289946098</v>
      </c>
      <c r="E23" s="2">
        <f>PI()*(E12/148)^2</f>
        <v>0.01672915299099313</v>
      </c>
      <c r="F23" s="2">
        <f>PI()*(F12/148)^2</f>
        <v>0.02205310840102112</v>
      </c>
      <c r="G23" s="2">
        <f aca="true" t="shared" si="2" ref="G23:L23">PI()*(G12/148)^2</f>
        <v>0.028514428207641836</v>
      </c>
      <c r="H23" s="2">
        <f t="shared" si="2"/>
        <v>0.03357448065553482</v>
      </c>
      <c r="I23" s="2">
        <f t="shared" si="2"/>
        <v>0.04144997611794422</v>
      </c>
      <c r="J23" s="2">
        <f t="shared" si="2"/>
        <v>0.04646986941942536</v>
      </c>
      <c r="K23" s="2">
        <f t="shared" si="2"/>
        <v>0.04961949390229753</v>
      </c>
      <c r="L23" s="2">
        <f t="shared" si="2"/>
        <v>0.0528723847616573</v>
      </c>
      <c r="M23" s="2">
        <f>PI()*(M12/148)^2</f>
        <v>0.06325065559866229</v>
      </c>
      <c r="N23" s="2">
        <f>PI()*(N12/148)^2</f>
        <v>0.14870931916307717</v>
      </c>
      <c r="O23" s="2">
        <f>PI()*(O12/148)^2</f>
        <v>0.1756962655518397</v>
      </c>
      <c r="P23" s="2">
        <f>PI()*(P12/148)^2</f>
        <v>0.2701505779125087</v>
      </c>
      <c r="Q23" s="2">
        <f>PI()*(Q12/148)^2</f>
        <v>0.4643559071945239</v>
      </c>
    </row>
    <row r="24" spans="1:17" ht="12.75">
      <c r="A24" t="s">
        <v>9</v>
      </c>
      <c r="B24" s="2">
        <f aca="true" t="shared" si="3" ref="B24:E26">PI()*(B13/148)^2</f>
        <v>0.009179233465565503</v>
      </c>
      <c r="C24" s="2">
        <f t="shared" si="3"/>
        <v>0.014342552289946098</v>
      </c>
      <c r="D24" s="2">
        <f t="shared" si="3"/>
        <v>0.01735448827083478</v>
      </c>
      <c r="E24" s="2">
        <f t="shared" si="3"/>
        <v>0.01799129759250838</v>
      </c>
      <c r="F24" s="2">
        <f aca="true" t="shared" si="4" ref="F24:P24">PI()*(F13/148)^2</f>
        <v>0.027711245279404852</v>
      </c>
      <c r="G24" s="2">
        <f t="shared" si="4"/>
        <v>0.03184190033890933</v>
      </c>
      <c r="H24" s="2">
        <f t="shared" si="4"/>
        <v>0.03490403525281282</v>
      </c>
      <c r="I24" s="2">
        <f t="shared" si="4"/>
        <v>0.04646986941942536</v>
      </c>
      <c r="J24" s="2">
        <f t="shared" si="4"/>
        <v>0.04961949390229753</v>
      </c>
      <c r="K24" s="2">
        <f t="shared" si="4"/>
        <v>0.05232306500895237</v>
      </c>
      <c r="L24" s="2">
        <f t="shared" si="4"/>
        <v>0.07325602007612872</v>
      </c>
      <c r="M24" s="2">
        <f t="shared" si="4"/>
        <v>0.08399572323084033</v>
      </c>
      <c r="N24" s="2">
        <f t="shared" si="4"/>
        <v>0.16972402677830611</v>
      </c>
      <c r="O24" s="2">
        <f t="shared" si="4"/>
        <v>0.20061788441085</v>
      </c>
      <c r="P24" s="2">
        <f t="shared" si="4"/>
        <v>0.27767181233335647</v>
      </c>
      <c r="Q24" s="2">
        <f>PI()*(Q13/148)^2</f>
        <v>0.5197798320085626</v>
      </c>
    </row>
    <row r="25" spans="1:17" ht="12.75">
      <c r="A25" t="s">
        <v>10</v>
      </c>
      <c r="B25" s="2">
        <f t="shared" si="3"/>
        <v>0.005163318824380595</v>
      </c>
      <c r="C25" s="2">
        <f t="shared" si="3"/>
        <v>0.0070278506220735875</v>
      </c>
      <c r="D25" s="2">
        <f t="shared" si="3"/>
        <v>0.008726008813203205</v>
      </c>
      <c r="E25" s="2">
        <f t="shared" si="3"/>
        <v>0.0155129045568057</v>
      </c>
      <c r="F25" s="2">
        <f aca="true" t="shared" si="5" ref="F25:P25">PI()*(F14/148)^2</f>
        <v>0.01672915299099313</v>
      </c>
      <c r="G25" s="2">
        <f t="shared" si="5"/>
        <v>0.01963351982970721</v>
      </c>
      <c r="H25" s="2">
        <f t="shared" si="5"/>
        <v>0.026527984715484298</v>
      </c>
      <c r="I25" s="2">
        <f t="shared" si="5"/>
        <v>0.03099282124334452</v>
      </c>
      <c r="J25" s="2">
        <f t="shared" si="5"/>
        <v>0.033137032810691455</v>
      </c>
      <c r="K25" s="2">
        <f t="shared" si="5"/>
        <v>0.03580474753662144</v>
      </c>
      <c r="L25" s="2">
        <f t="shared" si="5"/>
        <v>0.038106727179157786</v>
      </c>
      <c r="M25" s="2">
        <f t="shared" si="5"/>
        <v>0.044933782069172125</v>
      </c>
      <c r="N25" s="2">
        <f t="shared" si="5"/>
        <v>0.10846555169271734</v>
      </c>
      <c r="O25" s="2">
        <f t="shared" si="5"/>
        <v>0.1736940452521632</v>
      </c>
      <c r="P25" s="2">
        <f t="shared" si="5"/>
        <v>0.19954649575479103</v>
      </c>
      <c r="Q25" s="2">
        <f>PI()*(Q14/148)^2</f>
        <v>0.3415592772536923</v>
      </c>
    </row>
    <row r="26" spans="1:17" ht="12.75">
      <c r="A26" t="s">
        <v>11</v>
      </c>
      <c r="B26" s="2">
        <f t="shared" si="3"/>
        <v>0.012944153441676352</v>
      </c>
      <c r="C26" s="2">
        <f t="shared" si="3"/>
        <v>0.014342552289946098</v>
      </c>
      <c r="D26" s="2">
        <f t="shared" si="3"/>
        <v>0.018639580956013948</v>
      </c>
      <c r="E26" s="2">
        <f t="shared" si="3"/>
        <v>0.024238913370008906</v>
      </c>
      <c r="F26" s="2">
        <f aca="true" t="shared" si="6" ref="F26:P26">PI()*(F15/148)^2</f>
        <v>0.025370540745685653</v>
      </c>
      <c r="G26" s="2">
        <f t="shared" si="6"/>
        <v>0.02811140248829435</v>
      </c>
      <c r="H26" s="2">
        <f t="shared" si="6"/>
        <v>0.03184190033890933</v>
      </c>
      <c r="I26" s="2">
        <f t="shared" si="6"/>
        <v>0.038106727179157786</v>
      </c>
      <c r="J26" s="2">
        <f t="shared" si="6"/>
        <v>0.03952233709017547</v>
      </c>
      <c r="K26" s="2">
        <f t="shared" si="6"/>
        <v>0.04243100669457653</v>
      </c>
      <c r="L26" s="2">
        <f t="shared" si="6"/>
        <v>0.0485581450328415</v>
      </c>
      <c r="M26" s="2">
        <f t="shared" si="6"/>
        <v>0.0528723847616573</v>
      </c>
      <c r="N26" s="2">
        <f t="shared" si="6"/>
        <v>0.14141182855795253</v>
      </c>
      <c r="O26" s="2">
        <f t="shared" si="6"/>
        <v>0.1910786528828069</v>
      </c>
      <c r="P26" s="2">
        <f t="shared" si="6"/>
        <v>0.24227582753699844</v>
      </c>
      <c r="Q26" s="2">
        <f>PI()*(Q15/148)^2</f>
        <v>0.43860815732361247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James Machtemes</cp:lastModifiedBy>
  <cp:lastPrinted>2001-12-18T05:45:08Z</cp:lastPrinted>
  <dcterms:created xsi:type="dcterms:W3CDTF">2001-12-13T05:33:44Z</dcterms:created>
  <dcterms:modified xsi:type="dcterms:W3CDTF">2002-01-22T16:08:09Z</dcterms:modified>
  <cp:category/>
  <cp:version/>
  <cp:contentType/>
  <cp:contentStatus/>
</cp:coreProperties>
</file>