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180" windowHeight="4740" activeTab="1"/>
  </bookViews>
  <sheets>
    <sheet name="Electoral Votes" sheetId="1" r:id="rId1"/>
    <sheet name="Bush-Gore-2000" sheetId="2" r:id="rId2"/>
    <sheet name="States with Largest EVs" sheetId="3" r:id="rId3"/>
    <sheet name="Largest EV-1960" sheetId="4" r:id="rId4"/>
    <sheet name="Kennedy-Nixon-1960" sheetId="5" r:id="rId5"/>
    <sheet name="EVs 2001-2010" sheetId="6" r:id="rId6"/>
  </sheets>
  <definedNames>
    <definedName name="_xlnm.Print_Area" localSheetId="3">'Largest EV-1960'!$B$10:$F$22</definedName>
    <definedName name="_xlnm.Print_Area" localSheetId="2">'States with Largest EVs'!$A$10:$D$21</definedName>
  </definedNames>
  <calcPr calcMode="manual" fullCalcOnLoad="1"/>
</workbook>
</file>

<file path=xl/comments2.xml><?xml version="1.0" encoding="utf-8"?>
<comments xmlns="http://schemas.openxmlformats.org/spreadsheetml/2006/main">
  <authors>
    <author>M103</author>
  </authors>
  <commentList>
    <comment ref="I38" authorId="0">
      <text>
        <r>
          <rPr>
            <sz val="8"/>
            <rFont val="Tahoma"/>
            <family val="0"/>
          </rPr>
          <t xml:space="preserve">270-2*40: Going after 40 states with least EVs
</t>
        </r>
      </text>
    </comment>
    <comment ref="J38" authorId="0">
      <text>
        <r>
          <rPr>
            <sz val="8"/>
            <rFont val="Tahoma"/>
            <family val="0"/>
          </rPr>
          <t xml:space="preserve">270-2*11: Going after 11 states with largest EVs
</t>
        </r>
      </text>
    </comment>
    <comment ref="J41" authorId="0">
      <text>
        <r>
          <rPr>
            <sz val="8"/>
            <rFont val="Tahoma"/>
            <family val="0"/>
          </rPr>
          <t xml:space="preserve">271-2*30: G.W. Bush wins 30 states with 271 EVs
</t>
        </r>
      </text>
    </comment>
    <comment ref="I36" authorId="0">
      <text>
        <r>
          <rPr>
            <b/>
            <sz val="8"/>
            <rFont val="Tahoma"/>
            <family val="0"/>
          </rPr>
          <t xml:space="preserve">One can still get 270 electoral votes with less states. In this case, start with the 255 ev's amassed at the 39 states level, drop a state (or D.C.) with 3 ev's, and add one with 18 ev's. The number of states is still 39, the ev's add to 270, but this will not minimize the votes. The solution with 40 states is optimum. </t>
        </r>
        <r>
          <rPr>
            <sz val="8"/>
            <rFont val="Tahoma"/>
            <family val="0"/>
          </rPr>
          <t xml:space="preserve">
</t>
        </r>
      </text>
    </comment>
  </commentList>
</comments>
</file>

<file path=xl/comments4.xml><?xml version="1.0" encoding="utf-8"?>
<comments xmlns="http://schemas.openxmlformats.org/spreadsheetml/2006/main">
  <authors>
    <author>M103</author>
  </authors>
  <commentList>
    <comment ref="G13" authorId="0">
      <text>
        <r>
          <rPr>
            <b/>
            <sz val="8"/>
            <rFont val="Tahoma"/>
            <family val="0"/>
          </rPr>
          <t>Percent with which Kennedy could have won in 1960</t>
        </r>
        <r>
          <rPr>
            <sz val="8"/>
            <rFont val="Tahoma"/>
            <family val="0"/>
          </rPr>
          <t xml:space="preserve">
</t>
        </r>
      </text>
    </comment>
    <comment ref="F13" authorId="0">
      <text>
        <r>
          <rPr>
            <b/>
            <sz val="8"/>
            <rFont val="Tahoma"/>
            <family val="0"/>
          </rPr>
          <t>Percent to win with the electoral votes of the 12 largest states in 1960</t>
        </r>
        <r>
          <rPr>
            <sz val="8"/>
            <rFont val="Tahoma"/>
            <family val="0"/>
          </rPr>
          <t xml:space="preserve">
</t>
        </r>
      </text>
    </comment>
  </commentList>
</comments>
</file>

<file path=xl/sharedStrings.xml><?xml version="1.0" encoding="utf-8"?>
<sst xmlns="http://schemas.openxmlformats.org/spreadsheetml/2006/main" count="352" uniqueCount="70">
  <si>
    <t>State</t>
  </si>
  <si>
    <t>1981-1990</t>
  </si>
  <si>
    <t>1991-2000</t>
  </si>
  <si>
    <t>2001-2010</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</si>
  <si>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</si>
  <si>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</si>
  <si>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</si>
  <si>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</si>
  <si>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</si>
  <si>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</si>
  <si>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</si>
  <si>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</si>
  <si>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</si>
  <si>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</si>
  <si>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</si>
  <si>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</si>
  <si>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</si>
  <si>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</si>
  <si>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</si>
  <si>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</si>
  <si>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</si>
  <si>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</si>
  <si>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</si>
  <si>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</si>
  <si>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</si>
  <si>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</si>
  <si>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</si>
  <si>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</si>
  <si>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</si>
  <si>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</si>
  <si>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</si>
  <si>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</si>
  <si>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</si>
  <si>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</si>
  <si>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</si>
  <si>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</si>
  <si>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</si>
  <si>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</si>
  <si>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</si>
  <si>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</si>
  <si>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</si>
  <si>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</si>
  <si>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</si>
  <si>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</si>
  <si>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</si>
  <si>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</si>
  <si>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</si>
  <si>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</si>
  <si>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</si>
  <si>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</si>
  <si>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</si>
  <si>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</si>
  <si>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</si>
  <si>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</si>
  <si>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</si>
  <si>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Rank</t>
  </si>
  <si>
    <t>Bin</t>
  </si>
  <si>
    <t>sum</t>
  </si>
  <si>
    <t>EV</t>
  </si>
  <si>
    <t>States</t>
  </si>
  <si>
    <t>40 states</t>
  </si>
  <si>
    <t xml:space="preserve"> 39 states</t>
  </si>
  <si>
    <t>SUM</t>
  </si>
  <si>
    <t>Total</t>
  </si>
  <si>
    <t>1951-1960</t>
  </si>
  <si>
    <t>To win</t>
  </si>
  <si>
    <t>n</t>
  </si>
  <si>
    <t>Sum of EVs</t>
  </si>
  <si>
    <t>EV*n</t>
  </si>
  <si>
    <t>Total EV's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</si>
</sst>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b/>
      <sz val="18"/>
      <color indexed="18"/>
      <name val="Arial"/>
      <family val="2"/>
    </font>
    <font>
      <b/>
      <sz val="13.5"/>
      <color indexed="18"/>
      <name val="Arial"/>
      <family val="2"/>
    </font>
    <font>
      <sz val="8"/>
      <name val="Arial"/>
      <family val="0"/>
    </font>
    <font>
      <sz val="10"/>
      <color indexed="10"/>
      <name val="Arial"/>
      <family val="0"/>
    </font>
    <font>
      <sz val="10"/>
      <color indexed="53"/>
      <name val="Arial"/>
      <family val="0"/>
    </font>
    <font>
      <b/>
      <sz val="14"/>
      <color indexed="18"/>
      <name val="Arial"/>
      <family val="2"/>
    </font>
    <font>
      <b/>
      <sz val="10"/>
      <color indexed="18"/>
      <name val="Arial"/>
      <family val="2"/>
    </font>
    <font>
      <u val="single"/>
      <sz val="10"/>
      <color indexed="12"/>
      <name val="Arial"/>
      <family val="0"/>
    </font>
    <font>
      <u val="single"/>
      <sz val="10"/>
      <color indexed="36"/>
      <name val="Arial"/>
      <family val="0"/>
    </font>
    <font>
      <b/>
      <i/>
      <sz val="12"/>
      <color indexed="18"/>
      <name val="Arial"/>
      <family val="2"/>
    </font>
    <font>
      <sz val="10"/>
      <color indexed="63"/>
      <name val="Arial"/>
      <family val="0"/>
    </font>
    <font>
      <sz val="8"/>
      <name val="Tahoma"/>
      <family val="0"/>
    </font>
    <font>
      <b/>
      <sz val="8"/>
      <name val="Tahoma"/>
      <family val="0"/>
    </font>
    <font>
      <sz val="10"/>
      <color indexed="52"/>
      <name val="Arial"/>
      <family val="0"/>
    </font>
    <font>
      <b/>
      <i/>
      <sz val="10"/>
      <name val="Arial"/>
      <family val="2"/>
    </font>
    <font>
      <b/>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Border="1" applyAlignment="1">
      <alignment/>
    </xf>
    <xf numFmtId="0" fontId="0" fillId="0" borderId="0" xfId="0" applyBorder="1" applyAlignment="1">
      <alignment horizontal="center" wrapText="1"/>
    </xf>
    <xf numFmtId="0" fontId="0" fillId="0" borderId="1" xfId="0" applyBorder="1" applyAlignment="1">
      <alignment/>
    </xf>
    <xf numFmtId="0" fontId="0" fillId="0" borderId="1" xfId="0" applyBorder="1" applyAlignment="1">
      <alignment horizontal="center" wrapText="1"/>
    </xf>
    <xf numFmtId="0" fontId="1" fillId="0" borderId="1" xfId="0" applyFont="1" applyBorder="1" applyAlignment="1">
      <alignment horizontal="center" wrapText="1"/>
    </xf>
    <xf numFmtId="0" fontId="2" fillId="0" borderId="1" xfId="0" applyFont="1" applyBorder="1" applyAlignment="1">
      <alignment horizontal="center" wrapText="1"/>
    </xf>
    <xf numFmtId="0" fontId="0" fillId="0" borderId="2" xfId="0" applyFill="1" applyBorder="1" applyAlignment="1">
      <alignment/>
    </xf>
    <xf numFmtId="0" fontId="0" fillId="2" borderId="0" xfId="0" applyFill="1" applyAlignment="1">
      <alignment/>
    </xf>
    <xf numFmtId="0" fontId="4" fillId="0" borderId="0" xfId="0" applyFont="1" applyAlignment="1">
      <alignment/>
    </xf>
    <xf numFmtId="0" fontId="0" fillId="0" borderId="2" xfId="0" applyBorder="1" applyAlignment="1">
      <alignment/>
    </xf>
    <xf numFmtId="0" fontId="5" fillId="0" borderId="0" xfId="0" applyFont="1" applyAlignment="1">
      <alignment/>
    </xf>
    <xf numFmtId="0" fontId="0" fillId="0" borderId="1" xfId="0" applyFill="1" applyBorder="1" applyAlignment="1">
      <alignment horizontal="center" wrapText="1"/>
    </xf>
    <xf numFmtId="0" fontId="0" fillId="3" borderId="1" xfId="0" applyFill="1" applyBorder="1" applyAlignment="1">
      <alignment/>
    </xf>
    <xf numFmtId="0" fontId="0" fillId="2" borderId="1" xfId="0" applyFill="1" applyBorder="1" applyAlignment="1">
      <alignment/>
    </xf>
    <xf numFmtId="0" fontId="0" fillId="0" borderId="3" xfId="0" applyBorder="1" applyAlignment="1">
      <alignment horizontal="center" wrapText="1"/>
    </xf>
    <xf numFmtId="0" fontId="0" fillId="0" borderId="3" xfId="0" applyFill="1" applyBorder="1" applyAlignment="1">
      <alignment horizontal="center" wrapText="1"/>
    </xf>
    <xf numFmtId="10" fontId="0" fillId="0" borderId="0" xfId="0" applyNumberFormat="1" applyAlignment="1">
      <alignment/>
    </xf>
    <xf numFmtId="0" fontId="0" fillId="4" borderId="0" xfId="0" applyFill="1" applyAlignment="1">
      <alignment/>
    </xf>
    <xf numFmtId="0" fontId="0" fillId="4" borderId="0" xfId="0" applyFill="1" applyBorder="1" applyAlignment="1">
      <alignment horizontal="center" wrapText="1"/>
    </xf>
    <xf numFmtId="0" fontId="0" fillId="4" borderId="4" xfId="0" applyFill="1" applyBorder="1" applyAlignment="1">
      <alignment/>
    </xf>
    <xf numFmtId="0" fontId="6" fillId="4" borderId="5" xfId="0" applyFont="1" applyFill="1" applyBorder="1" applyAlignment="1">
      <alignment horizontal="center" wrapText="1"/>
    </xf>
    <xf numFmtId="0" fontId="0" fillId="4" borderId="0" xfId="0" applyFill="1" applyBorder="1" applyAlignment="1">
      <alignment horizontal="left" wrapText="1"/>
    </xf>
    <xf numFmtId="0" fontId="0" fillId="0" borderId="2" xfId="0" applyFill="1" applyBorder="1" applyAlignment="1">
      <alignment/>
    </xf>
    <xf numFmtId="0" fontId="0" fillId="0" borderId="0" xfId="0" applyAlignment="1">
      <alignment horizontal="center"/>
    </xf>
    <xf numFmtId="0" fontId="7" fillId="4" borderId="0" xfId="0" applyFont="1" applyFill="1" applyBorder="1" applyAlignment="1">
      <alignment horizontal="left" wrapText="1"/>
    </xf>
    <xf numFmtId="0" fontId="7" fillId="4" borderId="0" xfId="0" applyFont="1" applyFill="1" applyAlignment="1">
      <alignment horizontal="center"/>
    </xf>
    <xf numFmtId="0" fontId="10" fillId="0" borderId="2" xfId="0" applyFont="1" applyFill="1" applyBorder="1" applyAlignment="1">
      <alignment horizontal="center"/>
    </xf>
    <xf numFmtId="0" fontId="0" fillId="0" borderId="0" xfId="0" applyNumberFormat="1" applyFill="1" applyBorder="1" applyAlignment="1">
      <alignment horizontal="center"/>
    </xf>
    <xf numFmtId="0" fontId="0" fillId="0" borderId="0" xfId="0" applyFill="1" applyBorder="1" applyAlignment="1">
      <alignment horizontal="center"/>
    </xf>
    <xf numFmtId="0" fontId="5" fillId="0" borderId="0" xfId="0" applyNumberFormat="1" applyFont="1" applyFill="1" applyBorder="1" applyAlignment="1">
      <alignment horizontal="center"/>
    </xf>
    <xf numFmtId="0" fontId="10" fillId="0" borderId="2" xfId="0" applyFont="1" applyFill="1" applyBorder="1" applyAlignment="1">
      <alignment/>
    </xf>
    <xf numFmtId="10" fontId="5" fillId="0" borderId="0" xfId="0" applyNumberFormat="1" applyFont="1" applyAlignment="1">
      <alignment/>
    </xf>
    <xf numFmtId="10" fontId="14" fillId="0" borderId="0" xfId="0" applyNumberFormat="1" applyFont="1" applyAlignment="1">
      <alignment/>
    </xf>
    <xf numFmtId="0" fontId="0" fillId="0" borderId="0" xfId="0" applyFill="1" applyAlignment="1">
      <alignment/>
    </xf>
    <xf numFmtId="0" fontId="0" fillId="0" borderId="4" xfId="0" applyFill="1" applyBorder="1" applyAlignment="1">
      <alignment/>
    </xf>
    <xf numFmtId="0" fontId="0" fillId="0" borderId="0" xfId="0" applyFill="1" applyAlignment="1">
      <alignment horizontal="center"/>
    </xf>
    <xf numFmtId="0" fontId="11" fillId="0" borderId="0" xfId="0" applyFont="1" applyFill="1" applyAlignment="1">
      <alignment horizontal="center"/>
    </xf>
    <xf numFmtId="0" fontId="15" fillId="2" borderId="0" xfId="0" applyFont="1" applyFill="1" applyBorder="1" applyAlignment="1">
      <alignment horizontal="center"/>
    </xf>
    <xf numFmtId="0" fontId="16" fillId="2" borderId="0" xfId="0" applyFont="1" applyFill="1" applyBorder="1" applyAlignment="1">
      <alignment horizontal="center" wrapText="1"/>
    </xf>
    <xf numFmtId="0" fontId="16" fillId="2"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0:F74"/>
  <sheetViews>
    <sheetView workbookViewId="0" topLeftCell="A1">
      <selection activeCell="A4" sqref="A4"/>
    </sheetView>
  </sheetViews>
  <sheetFormatPr defaultColWidth="9.140625" defaultRowHeight="12.75"/>
  <cols>
    <col min="2" max="2" width="23.8515625" style="0" customWidth="1"/>
    <col min="3" max="3" width="19.8515625" style="0" customWidth="1"/>
    <col min="4" max="4" width="14.8515625" style="0" customWidth="1"/>
    <col min="5" max="5" width="16.7109375" style="0" customWidth="1"/>
    <col min="6" max="6" width="15.421875" style="0" customWidth="1"/>
  </cols>
  <sheetData>
    <row r="10" spans="1:6" ht="33.75" customHeight="1">
      <c r="A10" s="3" t="s">
        <v>55</v>
      </c>
      <c r="B10" s="5" t="s">
        <v>0</v>
      </c>
      <c r="C10" s="6" t="s">
        <v>1</v>
      </c>
      <c r="D10" s="6" t="s">
        <v>2</v>
      </c>
      <c r="E10" s="6" t="s">
        <v>3</v>
      </c>
      <c r="F10" s="6" t="s">
        <v>64</v>
      </c>
    </row>
    <row r="11" spans="1:6" ht="12.75">
      <c r="A11" s="3">
        <v>1</v>
      </c>
      <c r="B11" s="4" t="s">
        <v>4</v>
      </c>
      <c r="C11" s="4">
        <v>9</v>
      </c>
      <c r="D11" s="4">
        <v>9</v>
      </c>
      <c r="E11" s="4">
        <v>9</v>
      </c>
      <c r="F11" s="12">
        <v>11</v>
      </c>
    </row>
    <row r="12" spans="1:6" ht="12.75">
      <c r="A12" s="3">
        <v>2</v>
      </c>
      <c r="B12" s="4" t="s">
        <v>5</v>
      </c>
      <c r="C12" s="4">
        <v>3</v>
      </c>
      <c r="D12" s="4">
        <v>3</v>
      </c>
      <c r="E12" s="4">
        <v>3</v>
      </c>
      <c r="F12" s="12">
        <v>3</v>
      </c>
    </row>
    <row r="13" spans="1:6" ht="12.75">
      <c r="A13" s="3">
        <v>3</v>
      </c>
      <c r="B13" s="4" t="s">
        <v>6</v>
      </c>
      <c r="C13" s="4">
        <v>7</v>
      </c>
      <c r="D13" s="4">
        <v>8</v>
      </c>
      <c r="E13" s="4">
        <v>10</v>
      </c>
      <c r="F13" s="12">
        <v>4</v>
      </c>
    </row>
    <row r="14" spans="1:6" ht="12.75">
      <c r="A14" s="3">
        <v>4</v>
      </c>
      <c r="B14" s="4" t="s">
        <v>7</v>
      </c>
      <c r="C14" s="4">
        <v>6</v>
      </c>
      <c r="D14" s="4">
        <v>6</v>
      </c>
      <c r="E14" s="4">
        <v>6</v>
      </c>
      <c r="F14" s="12">
        <v>8</v>
      </c>
    </row>
    <row r="15" spans="1:6" ht="12.75">
      <c r="A15" s="3">
        <v>5</v>
      </c>
      <c r="B15" s="4" t="s">
        <v>8</v>
      </c>
      <c r="C15" s="4">
        <v>47</v>
      </c>
      <c r="D15" s="4">
        <v>54</v>
      </c>
      <c r="E15" s="4">
        <v>55</v>
      </c>
      <c r="F15" s="12">
        <v>32</v>
      </c>
    </row>
    <row r="16" spans="1:6" ht="12.75">
      <c r="A16" s="3">
        <v>6</v>
      </c>
      <c r="B16" s="4" t="s">
        <v>9</v>
      </c>
      <c r="C16" s="4">
        <v>8</v>
      </c>
      <c r="D16" s="4">
        <v>8</v>
      </c>
      <c r="E16" s="4">
        <v>9</v>
      </c>
      <c r="F16" s="12">
        <v>6</v>
      </c>
    </row>
    <row r="17" spans="1:6" ht="12.75">
      <c r="A17" s="3">
        <v>7</v>
      </c>
      <c r="B17" s="4" t="s">
        <v>10</v>
      </c>
      <c r="C17" s="4">
        <v>8</v>
      </c>
      <c r="D17" s="4">
        <v>8</v>
      </c>
      <c r="E17" s="4">
        <v>7</v>
      </c>
      <c r="F17" s="12">
        <v>8</v>
      </c>
    </row>
    <row r="18" spans="1:6" ht="12.75">
      <c r="A18" s="3">
        <v>8</v>
      </c>
      <c r="B18" s="4" t="s">
        <v>12</v>
      </c>
      <c r="C18" s="4">
        <v>3</v>
      </c>
      <c r="D18" s="4">
        <v>3</v>
      </c>
      <c r="E18" s="4">
        <v>3</v>
      </c>
      <c r="F18" s="13"/>
    </row>
    <row r="19" spans="1:6" ht="12.75">
      <c r="A19" s="3">
        <v>9</v>
      </c>
      <c r="B19" s="4" t="s">
        <v>11</v>
      </c>
      <c r="C19" s="4">
        <v>3</v>
      </c>
      <c r="D19" s="4">
        <v>3</v>
      </c>
      <c r="E19" s="4">
        <v>3</v>
      </c>
      <c r="F19" s="12">
        <v>3</v>
      </c>
    </row>
    <row r="20" spans="1:6" ht="12.75">
      <c r="A20" s="3">
        <v>10</v>
      </c>
      <c r="B20" s="4" t="s">
        <v>13</v>
      </c>
      <c r="C20" s="4">
        <v>21</v>
      </c>
      <c r="D20" s="4">
        <v>25</v>
      </c>
      <c r="E20" s="4">
        <v>27</v>
      </c>
      <c r="F20" s="12">
        <v>10</v>
      </c>
    </row>
    <row r="21" spans="1:6" ht="12.75">
      <c r="A21" s="3">
        <v>11</v>
      </c>
      <c r="B21" s="4" t="s">
        <v>14</v>
      </c>
      <c r="C21" s="4">
        <v>12</v>
      </c>
      <c r="D21" s="4">
        <v>13</v>
      </c>
      <c r="E21" s="4">
        <v>15</v>
      </c>
      <c r="F21" s="12">
        <v>12</v>
      </c>
    </row>
    <row r="22" spans="1:6" ht="12.75">
      <c r="A22" s="3">
        <v>12</v>
      </c>
      <c r="B22" s="4" t="s">
        <v>15</v>
      </c>
      <c r="C22" s="4">
        <v>4</v>
      </c>
      <c r="D22" s="4">
        <v>4</v>
      </c>
      <c r="E22" s="4">
        <v>4</v>
      </c>
      <c r="F22" s="12">
        <v>3</v>
      </c>
    </row>
    <row r="23" spans="1:6" ht="12.75">
      <c r="A23" s="3">
        <v>13</v>
      </c>
      <c r="B23" s="4" t="s">
        <v>16</v>
      </c>
      <c r="C23" s="4">
        <v>4</v>
      </c>
      <c r="D23" s="4">
        <v>4</v>
      </c>
      <c r="E23" s="4">
        <v>4</v>
      </c>
      <c r="F23" s="12">
        <v>4</v>
      </c>
    </row>
    <row r="24" spans="1:6" ht="12.75">
      <c r="A24" s="3">
        <v>14</v>
      </c>
      <c r="B24" s="4" t="s">
        <v>17</v>
      </c>
      <c r="C24" s="4">
        <v>24</v>
      </c>
      <c r="D24" s="4">
        <v>22</v>
      </c>
      <c r="E24" s="4">
        <v>21</v>
      </c>
      <c r="F24" s="12">
        <v>27</v>
      </c>
    </row>
    <row r="25" spans="1:6" ht="12.75">
      <c r="A25" s="3">
        <v>15</v>
      </c>
      <c r="B25" s="4" t="s">
        <v>18</v>
      </c>
      <c r="C25" s="4">
        <v>12</v>
      </c>
      <c r="D25" s="4">
        <v>12</v>
      </c>
      <c r="E25" s="4">
        <v>11</v>
      </c>
      <c r="F25" s="12">
        <v>13</v>
      </c>
    </row>
    <row r="26" spans="1:6" ht="12.75">
      <c r="A26" s="3">
        <v>16</v>
      </c>
      <c r="B26" s="4" t="s">
        <v>19</v>
      </c>
      <c r="C26" s="4">
        <v>8</v>
      </c>
      <c r="D26" s="4">
        <v>7</v>
      </c>
      <c r="E26" s="4">
        <v>7</v>
      </c>
      <c r="F26" s="12">
        <v>10</v>
      </c>
    </row>
    <row r="27" spans="1:6" ht="12.75">
      <c r="A27" s="3">
        <v>17</v>
      </c>
      <c r="B27" s="4" t="s">
        <v>20</v>
      </c>
      <c r="C27" s="4">
        <v>7</v>
      </c>
      <c r="D27" s="4">
        <v>6</v>
      </c>
      <c r="E27" s="4">
        <v>6</v>
      </c>
      <c r="F27" s="12">
        <v>8</v>
      </c>
    </row>
    <row r="28" spans="1:6" ht="12.75">
      <c r="A28" s="3">
        <v>18</v>
      </c>
      <c r="B28" s="4" t="s">
        <v>21</v>
      </c>
      <c r="C28" s="4">
        <v>9</v>
      </c>
      <c r="D28" s="4">
        <v>8</v>
      </c>
      <c r="E28" s="4">
        <v>8</v>
      </c>
      <c r="F28" s="12">
        <v>10</v>
      </c>
    </row>
    <row r="29" spans="1:6" ht="12.75">
      <c r="A29" s="3">
        <v>19</v>
      </c>
      <c r="B29" s="4" t="s">
        <v>22</v>
      </c>
      <c r="C29" s="4">
        <v>10</v>
      </c>
      <c r="D29" s="4">
        <v>9</v>
      </c>
      <c r="E29" s="4">
        <v>9</v>
      </c>
      <c r="F29" s="12">
        <v>10</v>
      </c>
    </row>
    <row r="30" spans="1:6" ht="12.75">
      <c r="A30" s="3">
        <v>20</v>
      </c>
      <c r="B30" s="4" t="s">
        <v>23</v>
      </c>
      <c r="C30" s="4">
        <v>4</v>
      </c>
      <c r="D30" s="4">
        <v>4</v>
      </c>
      <c r="E30" s="4">
        <v>4</v>
      </c>
      <c r="F30" s="12">
        <v>5</v>
      </c>
    </row>
    <row r="31" spans="1:6" ht="12.75">
      <c r="A31" s="3">
        <v>21</v>
      </c>
      <c r="B31" s="4" t="s">
        <v>24</v>
      </c>
      <c r="C31" s="4">
        <v>10</v>
      </c>
      <c r="D31" s="4">
        <v>10</v>
      </c>
      <c r="E31" s="4">
        <v>10</v>
      </c>
      <c r="F31" s="12">
        <v>9</v>
      </c>
    </row>
    <row r="32" spans="1:6" ht="12.75">
      <c r="A32" s="3">
        <v>22</v>
      </c>
      <c r="B32" s="4" t="s">
        <v>25</v>
      </c>
      <c r="C32" s="4">
        <v>13</v>
      </c>
      <c r="D32" s="4">
        <v>12</v>
      </c>
      <c r="E32" s="4">
        <v>12</v>
      </c>
      <c r="F32" s="12">
        <v>16</v>
      </c>
    </row>
    <row r="33" spans="1:6" ht="12.75">
      <c r="A33" s="3">
        <v>23</v>
      </c>
      <c r="B33" s="4" t="s">
        <v>26</v>
      </c>
      <c r="C33" s="4">
        <v>20</v>
      </c>
      <c r="D33" s="4">
        <v>18</v>
      </c>
      <c r="E33" s="4">
        <v>17</v>
      </c>
      <c r="F33" s="12">
        <v>20</v>
      </c>
    </row>
    <row r="34" spans="1:6" ht="12.75">
      <c r="A34" s="3">
        <v>24</v>
      </c>
      <c r="B34" s="4" t="s">
        <v>27</v>
      </c>
      <c r="C34" s="4">
        <v>10</v>
      </c>
      <c r="D34" s="4">
        <v>10</v>
      </c>
      <c r="E34" s="4">
        <v>10</v>
      </c>
      <c r="F34" s="12">
        <v>11</v>
      </c>
    </row>
    <row r="35" spans="1:6" ht="12.75">
      <c r="A35" s="3">
        <v>25</v>
      </c>
      <c r="B35" s="4" t="s">
        <v>28</v>
      </c>
      <c r="C35" s="4">
        <v>7</v>
      </c>
      <c r="D35" s="4">
        <v>7</v>
      </c>
      <c r="E35" s="4">
        <v>6</v>
      </c>
      <c r="F35" s="12">
        <v>8</v>
      </c>
    </row>
    <row r="36" spans="1:6" ht="12.75">
      <c r="A36" s="3">
        <v>26</v>
      </c>
      <c r="B36" s="4" t="s">
        <v>29</v>
      </c>
      <c r="C36" s="4">
        <v>11</v>
      </c>
      <c r="D36" s="4">
        <v>11</v>
      </c>
      <c r="E36" s="4">
        <v>11</v>
      </c>
      <c r="F36" s="12">
        <v>13</v>
      </c>
    </row>
    <row r="37" spans="1:6" ht="12.75">
      <c r="A37" s="3">
        <v>27</v>
      </c>
      <c r="B37" s="4" t="s">
        <v>30</v>
      </c>
      <c r="C37" s="4">
        <v>4</v>
      </c>
      <c r="D37" s="4">
        <v>3</v>
      </c>
      <c r="E37" s="4">
        <v>3</v>
      </c>
      <c r="F37" s="12">
        <v>4</v>
      </c>
    </row>
    <row r="38" spans="1:6" ht="12.75">
      <c r="A38" s="3">
        <v>28</v>
      </c>
      <c r="B38" s="4" t="s">
        <v>31</v>
      </c>
      <c r="C38" s="4">
        <v>5</v>
      </c>
      <c r="D38" s="4">
        <v>5</v>
      </c>
      <c r="E38" s="4">
        <v>5</v>
      </c>
      <c r="F38" s="12">
        <v>6</v>
      </c>
    </row>
    <row r="39" spans="1:6" ht="12.75">
      <c r="A39" s="3">
        <v>29</v>
      </c>
      <c r="B39" s="4" t="s">
        <v>32</v>
      </c>
      <c r="C39" s="4">
        <v>4</v>
      </c>
      <c r="D39" s="4">
        <v>4</v>
      </c>
      <c r="E39" s="4">
        <v>5</v>
      </c>
      <c r="F39" s="12">
        <v>3</v>
      </c>
    </row>
    <row r="40" spans="1:6" ht="12.75">
      <c r="A40" s="3">
        <v>30</v>
      </c>
      <c r="B40" s="4" t="s">
        <v>33</v>
      </c>
      <c r="C40" s="4">
        <v>4</v>
      </c>
      <c r="D40" s="4">
        <v>4</v>
      </c>
      <c r="E40" s="4">
        <v>4</v>
      </c>
      <c r="F40" s="12">
        <v>4</v>
      </c>
    </row>
    <row r="41" spans="1:6" ht="12.75">
      <c r="A41" s="3">
        <v>31</v>
      </c>
      <c r="B41" s="4" t="s">
        <v>34</v>
      </c>
      <c r="C41" s="4">
        <v>16</v>
      </c>
      <c r="D41" s="4">
        <v>15</v>
      </c>
      <c r="E41" s="4">
        <v>15</v>
      </c>
      <c r="F41" s="12">
        <v>16</v>
      </c>
    </row>
    <row r="42" spans="1:6" ht="12.75">
      <c r="A42" s="3">
        <v>32</v>
      </c>
      <c r="B42" s="4" t="s">
        <v>35</v>
      </c>
      <c r="C42" s="4">
        <v>5</v>
      </c>
      <c r="D42" s="4">
        <v>5</v>
      </c>
      <c r="E42" s="4">
        <v>5</v>
      </c>
      <c r="F42" s="12">
        <v>4</v>
      </c>
    </row>
    <row r="43" spans="1:6" ht="12.75">
      <c r="A43" s="3">
        <v>33</v>
      </c>
      <c r="B43" s="4" t="s">
        <v>36</v>
      </c>
      <c r="C43" s="4">
        <v>36</v>
      </c>
      <c r="D43" s="4">
        <v>33</v>
      </c>
      <c r="E43" s="4">
        <v>31</v>
      </c>
      <c r="F43" s="12">
        <v>45</v>
      </c>
    </row>
    <row r="44" spans="1:6" ht="12.75">
      <c r="A44" s="3">
        <v>34</v>
      </c>
      <c r="B44" s="4" t="s">
        <v>37</v>
      </c>
      <c r="C44" s="4">
        <v>13</v>
      </c>
      <c r="D44" s="4">
        <v>14</v>
      </c>
      <c r="E44" s="4">
        <v>15</v>
      </c>
      <c r="F44" s="12">
        <v>14</v>
      </c>
    </row>
    <row r="45" spans="1:6" ht="12.75">
      <c r="A45" s="3">
        <v>35</v>
      </c>
      <c r="B45" s="4" t="s">
        <v>38</v>
      </c>
      <c r="C45" s="4">
        <v>3</v>
      </c>
      <c r="D45" s="4">
        <v>3</v>
      </c>
      <c r="E45" s="4">
        <v>3</v>
      </c>
      <c r="F45" s="12">
        <v>4</v>
      </c>
    </row>
    <row r="46" spans="1:6" ht="12.75">
      <c r="A46" s="3">
        <v>36</v>
      </c>
      <c r="B46" s="4" t="s">
        <v>39</v>
      </c>
      <c r="C46" s="4">
        <v>23</v>
      </c>
      <c r="D46" s="4">
        <v>21</v>
      </c>
      <c r="E46" s="4">
        <v>20</v>
      </c>
      <c r="F46" s="12">
        <v>25</v>
      </c>
    </row>
    <row r="47" spans="1:6" ht="12.75">
      <c r="A47" s="3">
        <v>37</v>
      </c>
      <c r="B47" s="4" t="s">
        <v>40</v>
      </c>
      <c r="C47" s="4">
        <v>8</v>
      </c>
      <c r="D47" s="4">
        <v>8</v>
      </c>
      <c r="E47" s="4">
        <v>7</v>
      </c>
      <c r="F47" s="12">
        <v>8</v>
      </c>
    </row>
    <row r="48" spans="1:6" ht="12.75">
      <c r="A48" s="3">
        <v>38</v>
      </c>
      <c r="B48" s="4" t="s">
        <v>41</v>
      </c>
      <c r="C48" s="4">
        <v>7</v>
      </c>
      <c r="D48" s="4">
        <v>7</v>
      </c>
      <c r="E48" s="4">
        <v>7</v>
      </c>
      <c r="F48" s="12">
        <v>6</v>
      </c>
    </row>
    <row r="49" spans="1:6" ht="12.75">
      <c r="A49" s="3">
        <v>39</v>
      </c>
      <c r="B49" s="4" t="s">
        <v>42</v>
      </c>
      <c r="C49" s="4">
        <v>25</v>
      </c>
      <c r="D49" s="4">
        <v>23</v>
      </c>
      <c r="E49" s="4">
        <v>21</v>
      </c>
      <c r="F49" s="12">
        <v>32</v>
      </c>
    </row>
    <row r="50" spans="1:6" ht="12.75">
      <c r="A50" s="3">
        <v>40</v>
      </c>
      <c r="B50" s="4" t="s">
        <v>43</v>
      </c>
      <c r="C50" s="4">
        <v>4</v>
      </c>
      <c r="D50" s="4">
        <v>4</v>
      </c>
      <c r="E50" s="4">
        <v>4</v>
      </c>
      <c r="F50" s="12">
        <v>4</v>
      </c>
    </row>
    <row r="51" spans="1:6" ht="12.75">
      <c r="A51" s="3">
        <v>41</v>
      </c>
      <c r="B51" s="4" t="s">
        <v>44</v>
      </c>
      <c r="C51" s="4">
        <v>8</v>
      </c>
      <c r="D51" s="4">
        <v>8</v>
      </c>
      <c r="E51" s="4">
        <v>8</v>
      </c>
      <c r="F51" s="12">
        <v>8</v>
      </c>
    </row>
    <row r="52" spans="1:6" ht="12.75">
      <c r="A52" s="3">
        <v>42</v>
      </c>
      <c r="B52" s="4" t="s">
        <v>45</v>
      </c>
      <c r="C52" s="4">
        <v>3</v>
      </c>
      <c r="D52" s="4">
        <v>3</v>
      </c>
      <c r="E52" s="4">
        <v>3</v>
      </c>
      <c r="F52" s="12">
        <v>4</v>
      </c>
    </row>
    <row r="53" spans="1:6" ht="12.75">
      <c r="A53" s="3">
        <v>43</v>
      </c>
      <c r="B53" s="4" t="s">
        <v>46</v>
      </c>
      <c r="C53" s="4">
        <v>11</v>
      </c>
      <c r="D53" s="4">
        <v>11</v>
      </c>
      <c r="E53" s="4">
        <v>11</v>
      </c>
      <c r="F53" s="12">
        <v>11</v>
      </c>
    </row>
    <row r="54" spans="1:6" ht="12.75">
      <c r="A54" s="3">
        <v>44</v>
      </c>
      <c r="B54" s="4" t="s">
        <v>47</v>
      </c>
      <c r="C54" s="4">
        <v>29</v>
      </c>
      <c r="D54" s="4">
        <v>32</v>
      </c>
      <c r="E54" s="4">
        <v>34</v>
      </c>
      <c r="F54" s="12">
        <v>24</v>
      </c>
    </row>
    <row r="55" spans="1:6" ht="12.75">
      <c r="A55" s="3">
        <v>45</v>
      </c>
      <c r="B55" s="4" t="s">
        <v>48</v>
      </c>
      <c r="C55" s="4">
        <v>5</v>
      </c>
      <c r="D55" s="4">
        <v>5</v>
      </c>
      <c r="E55" s="4">
        <v>5</v>
      </c>
      <c r="F55" s="12">
        <v>4</v>
      </c>
    </row>
    <row r="56" spans="1:6" ht="12.75">
      <c r="A56" s="3">
        <v>46</v>
      </c>
      <c r="B56" s="4" t="s">
        <v>49</v>
      </c>
      <c r="C56" s="4">
        <v>3</v>
      </c>
      <c r="D56" s="4">
        <v>3</v>
      </c>
      <c r="E56" s="4">
        <v>3</v>
      </c>
      <c r="F56" s="12">
        <v>3</v>
      </c>
    </row>
    <row r="57" spans="1:6" ht="12.75">
      <c r="A57" s="3">
        <v>47</v>
      </c>
      <c r="B57" s="4" t="s">
        <v>50</v>
      </c>
      <c r="C57" s="4">
        <v>12</v>
      </c>
      <c r="D57" s="4">
        <v>13</v>
      </c>
      <c r="E57" s="4">
        <v>13</v>
      </c>
      <c r="F57" s="12">
        <v>12</v>
      </c>
    </row>
    <row r="58" spans="1:6" ht="12.75">
      <c r="A58" s="3">
        <v>48</v>
      </c>
      <c r="B58" s="4" t="s">
        <v>51</v>
      </c>
      <c r="C58" s="4">
        <v>10</v>
      </c>
      <c r="D58" s="4">
        <v>11</v>
      </c>
      <c r="E58" s="4">
        <v>11</v>
      </c>
      <c r="F58" s="12">
        <v>9</v>
      </c>
    </row>
    <row r="59" spans="1:6" ht="12.75">
      <c r="A59" s="3">
        <v>49</v>
      </c>
      <c r="B59" s="4" t="s">
        <v>52</v>
      </c>
      <c r="C59" s="4">
        <v>6</v>
      </c>
      <c r="D59" s="4">
        <v>5</v>
      </c>
      <c r="E59" s="4">
        <v>5</v>
      </c>
      <c r="F59" s="12">
        <v>8</v>
      </c>
    </row>
    <row r="60" spans="1:6" ht="12.75">
      <c r="A60" s="3">
        <v>50</v>
      </c>
      <c r="B60" s="4" t="s">
        <v>53</v>
      </c>
      <c r="C60" s="4">
        <v>11</v>
      </c>
      <c r="D60" s="4">
        <v>11</v>
      </c>
      <c r="E60" s="4">
        <v>10</v>
      </c>
      <c r="F60" s="12">
        <v>12</v>
      </c>
    </row>
    <row r="61" spans="1:6" ht="12.75">
      <c r="A61" s="3">
        <v>51</v>
      </c>
      <c r="B61" s="4" t="s">
        <v>54</v>
      </c>
      <c r="C61" s="4">
        <v>3</v>
      </c>
      <c r="D61" s="4">
        <v>3</v>
      </c>
      <c r="E61" s="4">
        <v>3</v>
      </c>
      <c r="F61" s="12">
        <v>3</v>
      </c>
    </row>
    <row r="62" spans="2:6" ht="12.75">
      <c r="B62" s="38" t="s">
        <v>69</v>
      </c>
      <c r="C62" s="39">
        <f>SUM(C11:C61)</f>
        <v>538</v>
      </c>
      <c r="D62" s="39">
        <f>SUM(D11:D61)</f>
        <v>538</v>
      </c>
      <c r="E62" s="39">
        <f>SUM(E11:E61)</f>
        <v>538</v>
      </c>
      <c r="F62" s="40">
        <f>SUM(F11:F61)</f>
        <v>537</v>
      </c>
    </row>
    <row r="63" spans="1:5" ht="12.75">
      <c r="A63" s="1"/>
      <c r="B63" s="2"/>
      <c r="C63" s="2"/>
      <c r="D63" s="2"/>
      <c r="E63" s="2"/>
    </row>
    <row r="64" spans="1:5" ht="12.75">
      <c r="A64" s="1"/>
      <c r="B64" s="2"/>
      <c r="C64" s="2"/>
      <c r="D64" s="2"/>
      <c r="E64" s="2"/>
    </row>
    <row r="65" spans="1:5" ht="12.75">
      <c r="A65" s="1"/>
      <c r="B65" s="2"/>
      <c r="C65" s="2"/>
      <c r="D65" s="2"/>
      <c r="E65" s="2"/>
    </row>
    <row r="66" spans="1:5" ht="12.75">
      <c r="A66" s="1"/>
      <c r="B66" s="2"/>
      <c r="C66" s="2"/>
      <c r="D66" s="2"/>
      <c r="E66" s="2"/>
    </row>
    <row r="67" spans="1:5" ht="12.75">
      <c r="A67" s="1"/>
      <c r="B67" s="2"/>
      <c r="C67" s="2"/>
      <c r="D67" s="2"/>
      <c r="E67" s="2"/>
    </row>
    <row r="68" spans="1:5" ht="12.75">
      <c r="A68" s="1"/>
      <c r="B68" s="2"/>
      <c r="C68" s="2"/>
      <c r="D68" s="2"/>
      <c r="E68" s="2"/>
    </row>
    <row r="69" spans="1:5" ht="12.75">
      <c r="A69" s="1"/>
      <c r="B69" s="2"/>
      <c r="C69" s="2"/>
      <c r="D69" s="2"/>
      <c r="E69" s="2"/>
    </row>
    <row r="70" spans="1:5" ht="12.75">
      <c r="A70" s="1"/>
      <c r="B70" s="2"/>
      <c r="C70" s="2"/>
      <c r="D70" s="2"/>
      <c r="E70" s="2"/>
    </row>
    <row r="71" spans="1:5" ht="12.75">
      <c r="A71" s="1"/>
      <c r="B71" s="1"/>
      <c r="C71" s="1"/>
      <c r="D71" s="1"/>
      <c r="E71" s="1"/>
    </row>
    <row r="72" spans="1:5" ht="12.75">
      <c r="A72" s="1"/>
      <c r="B72" s="1"/>
      <c r="C72" s="1"/>
      <c r="D72" s="1"/>
      <c r="E72" s="1"/>
    </row>
    <row r="73" spans="1:5" ht="12.75">
      <c r="A73" s="1"/>
      <c r="B73" s="1"/>
      <c r="C73" s="1"/>
      <c r="D73" s="1"/>
      <c r="E73" s="1"/>
    </row>
    <row r="74" spans="1:5" ht="12.75">
      <c r="A74" s="1"/>
      <c r="B74" s="1"/>
      <c r="C74" s="1"/>
      <c r="D74" s="1"/>
      <c r="E74" s="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8:K74"/>
  <sheetViews>
    <sheetView tabSelected="1" workbookViewId="0" topLeftCell="C10">
      <selection activeCell="I36" sqref="I36"/>
    </sheetView>
  </sheetViews>
  <sheetFormatPr defaultColWidth="9.140625" defaultRowHeight="12.75"/>
  <cols>
    <col min="2" max="2" width="19.28125" style="0" customWidth="1"/>
    <col min="3" max="3" width="14.8515625" style="0" customWidth="1"/>
    <col min="9" max="9" width="13.140625" style="0" customWidth="1"/>
    <col min="10" max="10" width="7.28125" style="0" customWidth="1"/>
    <col min="11" max="11" width="13.57421875" style="0" customWidth="1"/>
    <col min="13" max="13" width="12.421875" style="0" bestFit="1" customWidth="1"/>
  </cols>
  <sheetData>
    <row r="8" spans="7:11" ht="12.75">
      <c r="G8" s="34"/>
      <c r="H8" s="34"/>
      <c r="I8" s="34"/>
      <c r="J8" s="34"/>
      <c r="K8" s="34"/>
    </row>
    <row r="9" spans="7:11" ht="13.5" thickBot="1">
      <c r="G9" s="35"/>
      <c r="H9" s="35"/>
      <c r="I9" s="35"/>
      <c r="J9" s="35"/>
      <c r="K9" s="35"/>
    </row>
    <row r="10" spans="1:11" ht="18" customHeight="1" thickBot="1" thickTop="1">
      <c r="A10" s="3" t="s">
        <v>55</v>
      </c>
      <c r="B10" s="5" t="s">
        <v>0</v>
      </c>
      <c r="C10" s="6" t="s">
        <v>2</v>
      </c>
      <c r="F10" t="s">
        <v>56</v>
      </c>
      <c r="G10" s="27" t="s">
        <v>58</v>
      </c>
      <c r="H10" s="27" t="s">
        <v>59</v>
      </c>
      <c r="I10" s="27" t="s">
        <v>68</v>
      </c>
      <c r="J10" s="27" t="s">
        <v>66</v>
      </c>
      <c r="K10" s="31" t="s">
        <v>67</v>
      </c>
    </row>
    <row r="11" spans="1:11" ht="12.75">
      <c r="A11" s="3">
        <v>2</v>
      </c>
      <c r="B11" s="4" t="s">
        <v>5</v>
      </c>
      <c r="C11" s="4">
        <v>3</v>
      </c>
      <c r="F11">
        <v>3</v>
      </c>
      <c r="G11" s="28">
        <v>3</v>
      </c>
      <c r="H11" s="29">
        <v>8</v>
      </c>
      <c r="I11" s="36">
        <f>$G$11*$H$11</f>
        <v>24</v>
      </c>
      <c r="J11" s="36">
        <f>SUM($H$11:H11)</f>
        <v>8</v>
      </c>
      <c r="K11" s="36">
        <f>SUM($I$11:I11)</f>
        <v>24</v>
      </c>
    </row>
    <row r="12" spans="1:11" ht="12.75">
      <c r="A12" s="3">
        <v>8</v>
      </c>
      <c r="B12" s="4" t="s">
        <v>12</v>
      </c>
      <c r="C12" s="4">
        <v>3</v>
      </c>
      <c r="F12">
        <v>4</v>
      </c>
      <c r="G12" s="28">
        <v>4</v>
      </c>
      <c r="H12" s="29">
        <v>6</v>
      </c>
      <c r="I12" s="36">
        <f aca="true" t="shared" si="0" ref="I12:I31">G12*H12</f>
        <v>24</v>
      </c>
      <c r="J12" s="36">
        <f>SUM($H$11:H12)</f>
        <v>14</v>
      </c>
      <c r="K12" s="36">
        <f>SUM($I$11:I12)</f>
        <v>48</v>
      </c>
    </row>
    <row r="13" spans="1:11" ht="12.75">
      <c r="A13" s="3">
        <v>9</v>
      </c>
      <c r="B13" s="4" t="s">
        <v>11</v>
      </c>
      <c r="C13" s="4">
        <v>3</v>
      </c>
      <c r="F13">
        <v>5</v>
      </c>
      <c r="G13" s="28">
        <v>5</v>
      </c>
      <c r="H13" s="29">
        <v>4</v>
      </c>
      <c r="I13" s="36">
        <f t="shared" si="0"/>
        <v>20</v>
      </c>
      <c r="J13" s="36">
        <f>SUM($H$11:H13)</f>
        <v>18</v>
      </c>
      <c r="K13" s="36">
        <f>SUM($I$11:I13)</f>
        <v>68</v>
      </c>
    </row>
    <row r="14" spans="1:11" ht="12.75">
      <c r="A14" s="3">
        <v>27</v>
      </c>
      <c r="B14" s="4" t="s">
        <v>30</v>
      </c>
      <c r="C14" s="4">
        <v>3</v>
      </c>
      <c r="F14">
        <v>6</v>
      </c>
      <c r="G14" s="28">
        <v>6</v>
      </c>
      <c r="H14" s="29">
        <v>2</v>
      </c>
      <c r="I14" s="36">
        <f t="shared" si="0"/>
        <v>12</v>
      </c>
      <c r="J14" s="36">
        <f>SUM($H$11:H14)</f>
        <v>20</v>
      </c>
      <c r="K14" s="36">
        <f>SUM($I$11:I14)</f>
        <v>80</v>
      </c>
    </row>
    <row r="15" spans="1:11" ht="12.75">
      <c r="A15" s="3">
        <v>35</v>
      </c>
      <c r="B15" s="4" t="s">
        <v>38</v>
      </c>
      <c r="C15" s="4">
        <v>3</v>
      </c>
      <c r="F15">
        <v>7</v>
      </c>
      <c r="G15" s="28">
        <v>7</v>
      </c>
      <c r="H15" s="29">
        <v>3</v>
      </c>
      <c r="I15" s="36">
        <f t="shared" si="0"/>
        <v>21</v>
      </c>
      <c r="J15" s="36">
        <f>SUM($H$11:H15)</f>
        <v>23</v>
      </c>
      <c r="K15" s="36">
        <f>SUM($I$11:I15)</f>
        <v>101</v>
      </c>
    </row>
    <row r="16" spans="1:11" ht="12.75">
      <c r="A16" s="3">
        <v>42</v>
      </c>
      <c r="B16" s="4" t="s">
        <v>45</v>
      </c>
      <c r="C16" s="4">
        <v>3</v>
      </c>
      <c r="F16">
        <v>8</v>
      </c>
      <c r="G16" s="28">
        <v>8</v>
      </c>
      <c r="H16" s="29">
        <v>6</v>
      </c>
      <c r="I16" s="36">
        <f t="shared" si="0"/>
        <v>48</v>
      </c>
      <c r="J16" s="36">
        <f>SUM($H$11:H16)</f>
        <v>29</v>
      </c>
      <c r="K16" s="36">
        <f>SUM($I$11:I16)</f>
        <v>149</v>
      </c>
    </row>
    <row r="17" spans="1:11" ht="12.75">
      <c r="A17" s="3">
        <v>46</v>
      </c>
      <c r="B17" s="4" t="s">
        <v>49</v>
      </c>
      <c r="C17" s="4">
        <v>3</v>
      </c>
      <c r="F17">
        <v>9</v>
      </c>
      <c r="G17" s="28">
        <v>9</v>
      </c>
      <c r="H17" s="29">
        <v>2</v>
      </c>
      <c r="I17" s="36">
        <f t="shared" si="0"/>
        <v>18</v>
      </c>
      <c r="J17" s="36">
        <f>SUM($H$11:H17)</f>
        <v>31</v>
      </c>
      <c r="K17" s="36">
        <f>SUM($I$11:I17)</f>
        <v>167</v>
      </c>
    </row>
    <row r="18" spans="1:11" ht="12.75">
      <c r="A18" s="3">
        <v>51</v>
      </c>
      <c r="B18" s="4" t="s">
        <v>54</v>
      </c>
      <c r="C18" s="4">
        <v>3</v>
      </c>
      <c r="F18">
        <v>10</v>
      </c>
      <c r="G18" s="28">
        <v>10</v>
      </c>
      <c r="H18" s="29">
        <v>2</v>
      </c>
      <c r="I18" s="36">
        <f t="shared" si="0"/>
        <v>20</v>
      </c>
      <c r="J18" s="36">
        <f>SUM($H$11:H18)</f>
        <v>33</v>
      </c>
      <c r="K18" s="36">
        <f>SUM($I$11:I18)</f>
        <v>187</v>
      </c>
    </row>
    <row r="19" spans="1:11" ht="12.75">
      <c r="A19" s="3">
        <v>12</v>
      </c>
      <c r="B19" s="4" t="s">
        <v>15</v>
      </c>
      <c r="C19" s="4">
        <v>4</v>
      </c>
      <c r="F19">
        <v>11</v>
      </c>
      <c r="G19" s="28">
        <v>11</v>
      </c>
      <c r="H19" s="29">
        <v>4</v>
      </c>
      <c r="I19" s="36">
        <f t="shared" si="0"/>
        <v>44</v>
      </c>
      <c r="J19" s="37">
        <f>SUM($H$11:H19)</f>
        <v>37</v>
      </c>
      <c r="K19" s="37">
        <f>SUM($I$11:I19)</f>
        <v>231</v>
      </c>
    </row>
    <row r="20" spans="1:11" ht="12.75">
      <c r="A20" s="3">
        <v>13</v>
      </c>
      <c r="B20" s="4" t="s">
        <v>16</v>
      </c>
      <c r="C20" s="4">
        <v>4</v>
      </c>
      <c r="F20">
        <v>12</v>
      </c>
      <c r="G20" s="28">
        <v>12</v>
      </c>
      <c r="H20" s="29">
        <v>2</v>
      </c>
      <c r="I20" s="36">
        <f t="shared" si="0"/>
        <v>24</v>
      </c>
      <c r="J20" s="37">
        <f>SUM($H$11:H20)</f>
        <v>39</v>
      </c>
      <c r="K20" s="37">
        <f>SUM($I$11:I20)</f>
        <v>255</v>
      </c>
    </row>
    <row r="21" spans="1:11" ht="12.75">
      <c r="A21" s="3">
        <v>20</v>
      </c>
      <c r="B21" s="4" t="s">
        <v>23</v>
      </c>
      <c r="C21" s="4">
        <v>4</v>
      </c>
      <c r="F21">
        <v>13</v>
      </c>
      <c r="G21" s="28">
        <v>13</v>
      </c>
      <c r="H21" s="29">
        <v>2</v>
      </c>
      <c r="I21" s="36">
        <f t="shared" si="0"/>
        <v>26</v>
      </c>
      <c r="J21" s="36">
        <f>SUM($H$11:H21)</f>
        <v>41</v>
      </c>
      <c r="K21" s="36">
        <f>SUM($I$11:I21)</f>
        <v>281</v>
      </c>
    </row>
    <row r="22" spans="1:11" ht="12.75">
      <c r="A22" s="3">
        <v>29</v>
      </c>
      <c r="B22" s="4" t="s">
        <v>32</v>
      </c>
      <c r="C22" s="4">
        <v>4</v>
      </c>
      <c r="F22">
        <v>14</v>
      </c>
      <c r="G22" s="28">
        <v>14</v>
      </c>
      <c r="H22" s="29">
        <v>1</v>
      </c>
      <c r="I22" s="36">
        <f t="shared" si="0"/>
        <v>14</v>
      </c>
      <c r="J22" s="36">
        <f>SUM($H$11:H22)</f>
        <v>42</v>
      </c>
      <c r="K22" s="36">
        <f>SUM($I$11:I22)</f>
        <v>295</v>
      </c>
    </row>
    <row r="23" spans="1:11" ht="12.75">
      <c r="A23" s="3">
        <v>30</v>
      </c>
      <c r="B23" s="4" t="s">
        <v>33</v>
      </c>
      <c r="C23" s="4">
        <v>4</v>
      </c>
      <c r="F23">
        <v>15</v>
      </c>
      <c r="G23" s="30">
        <v>15</v>
      </c>
      <c r="H23" s="29">
        <v>1</v>
      </c>
      <c r="I23" s="36">
        <f t="shared" si="0"/>
        <v>15</v>
      </c>
      <c r="J23" s="36">
        <f>SUM($H$11:H23)</f>
        <v>43</v>
      </c>
      <c r="K23" s="36">
        <f>SUM($I$11:I23)</f>
        <v>310</v>
      </c>
    </row>
    <row r="24" spans="1:11" ht="12.75">
      <c r="A24" s="3">
        <v>40</v>
      </c>
      <c r="B24" s="4" t="s">
        <v>43</v>
      </c>
      <c r="C24" s="4">
        <v>4</v>
      </c>
      <c r="F24">
        <v>18</v>
      </c>
      <c r="G24" s="28">
        <v>18</v>
      </c>
      <c r="H24" s="29">
        <v>1</v>
      </c>
      <c r="I24" s="36">
        <f t="shared" si="0"/>
        <v>18</v>
      </c>
      <c r="J24" s="36">
        <f>SUM($H$11:H24)</f>
        <v>44</v>
      </c>
      <c r="K24" s="36">
        <f>SUM($I$11:I24)</f>
        <v>328</v>
      </c>
    </row>
    <row r="25" spans="1:11" ht="12.75">
      <c r="A25" s="3">
        <v>28</v>
      </c>
      <c r="B25" s="4" t="s">
        <v>31</v>
      </c>
      <c r="C25" s="4">
        <v>5</v>
      </c>
      <c r="F25">
        <v>21</v>
      </c>
      <c r="G25" s="28">
        <v>21</v>
      </c>
      <c r="H25" s="29">
        <v>1</v>
      </c>
      <c r="I25" s="36">
        <f t="shared" si="0"/>
        <v>21</v>
      </c>
      <c r="J25" s="36">
        <f>SUM($H$11:H25)</f>
        <v>45</v>
      </c>
      <c r="K25" s="36">
        <f>SUM($I$11:I25)</f>
        <v>349</v>
      </c>
    </row>
    <row r="26" spans="1:11" ht="12.75">
      <c r="A26" s="3">
        <v>32</v>
      </c>
      <c r="B26" s="4" t="s">
        <v>35</v>
      </c>
      <c r="C26" s="4">
        <v>5</v>
      </c>
      <c r="F26">
        <v>22</v>
      </c>
      <c r="G26" s="28">
        <v>22</v>
      </c>
      <c r="H26" s="29">
        <v>1</v>
      </c>
      <c r="I26" s="36">
        <f t="shared" si="0"/>
        <v>22</v>
      </c>
      <c r="J26" s="36">
        <f>SUM($H$11:H26)</f>
        <v>46</v>
      </c>
      <c r="K26" s="36">
        <f>SUM($I$11:I26)</f>
        <v>371</v>
      </c>
    </row>
    <row r="27" spans="1:11" ht="12.75">
      <c r="A27" s="3">
        <v>45</v>
      </c>
      <c r="B27" s="4" t="s">
        <v>48</v>
      </c>
      <c r="C27" s="4">
        <v>5</v>
      </c>
      <c r="F27">
        <v>23</v>
      </c>
      <c r="G27" s="28">
        <v>23</v>
      </c>
      <c r="H27" s="29">
        <v>1</v>
      </c>
      <c r="I27" s="36">
        <f t="shared" si="0"/>
        <v>23</v>
      </c>
      <c r="J27" s="36">
        <f>SUM($H$11:H27)</f>
        <v>47</v>
      </c>
      <c r="K27" s="36">
        <f>SUM($I$11:I27)</f>
        <v>394</v>
      </c>
    </row>
    <row r="28" spans="1:11" ht="12.75">
      <c r="A28" s="3">
        <v>49</v>
      </c>
      <c r="B28" s="4" t="s">
        <v>52</v>
      </c>
      <c r="C28" s="4">
        <v>5</v>
      </c>
      <c r="F28">
        <v>25</v>
      </c>
      <c r="G28" s="28">
        <v>25</v>
      </c>
      <c r="H28" s="29">
        <v>1</v>
      </c>
      <c r="I28" s="24">
        <f t="shared" si="0"/>
        <v>25</v>
      </c>
      <c r="J28" s="24">
        <f>SUM($H$11:H28)</f>
        <v>48</v>
      </c>
      <c r="K28" s="24">
        <f>SUM($I$11:I28)</f>
        <v>419</v>
      </c>
    </row>
    <row r="29" spans="1:11" ht="12.75">
      <c r="A29" s="3">
        <v>4</v>
      </c>
      <c r="B29" s="4" t="s">
        <v>7</v>
      </c>
      <c r="C29" s="4">
        <v>6</v>
      </c>
      <c r="F29">
        <v>32</v>
      </c>
      <c r="G29" s="28">
        <v>32</v>
      </c>
      <c r="H29" s="29">
        <v>1</v>
      </c>
      <c r="I29" s="24">
        <f t="shared" si="0"/>
        <v>32</v>
      </c>
      <c r="J29" s="24">
        <f>SUM($H$11:H29)</f>
        <v>49</v>
      </c>
      <c r="K29" s="24">
        <f>SUM($I$11:I29)</f>
        <v>451</v>
      </c>
    </row>
    <row r="30" spans="1:11" ht="12.75">
      <c r="A30" s="3">
        <v>17</v>
      </c>
      <c r="B30" s="4" t="s">
        <v>20</v>
      </c>
      <c r="C30" s="4">
        <v>6</v>
      </c>
      <c r="F30">
        <v>33</v>
      </c>
      <c r="G30" s="28">
        <v>33</v>
      </c>
      <c r="H30" s="29">
        <v>1</v>
      </c>
      <c r="I30" s="24">
        <f t="shared" si="0"/>
        <v>33</v>
      </c>
      <c r="J30" s="24">
        <f>SUM($H$11:H30)</f>
        <v>50</v>
      </c>
      <c r="K30" s="24">
        <f>SUM($I$11:I30)</f>
        <v>484</v>
      </c>
    </row>
    <row r="31" spans="1:11" ht="12.75">
      <c r="A31" s="3">
        <v>16</v>
      </c>
      <c r="B31" s="4" t="s">
        <v>19</v>
      </c>
      <c r="C31" s="4">
        <v>7</v>
      </c>
      <c r="F31">
        <v>54</v>
      </c>
      <c r="G31" s="28">
        <v>54</v>
      </c>
      <c r="H31" s="29">
        <v>1</v>
      </c>
      <c r="I31" s="24">
        <f t="shared" si="0"/>
        <v>54</v>
      </c>
      <c r="J31" s="24">
        <f>SUM($H$11:H31)</f>
        <v>51</v>
      </c>
      <c r="K31" s="24">
        <f>SUM($I$11:I31)</f>
        <v>538</v>
      </c>
    </row>
    <row r="32" spans="1:9" ht="13.5" thickBot="1">
      <c r="A32" s="3">
        <v>25</v>
      </c>
      <c r="B32" s="4" t="s">
        <v>28</v>
      </c>
      <c r="C32" s="4">
        <v>7</v>
      </c>
      <c r="G32" s="7"/>
      <c r="H32" s="7"/>
      <c r="I32" s="10"/>
    </row>
    <row r="33" spans="1:9" ht="12.75">
      <c r="A33" s="3">
        <v>38</v>
      </c>
      <c r="B33" s="4" t="s">
        <v>41</v>
      </c>
      <c r="C33" s="4">
        <v>7</v>
      </c>
      <c r="G33" s="8" t="s">
        <v>57</v>
      </c>
      <c r="H33" s="9">
        <f>SUM(H11:H32)</f>
        <v>51</v>
      </c>
      <c r="I33" s="9">
        <f>SUM(I11:I32)</f>
        <v>538</v>
      </c>
    </row>
    <row r="34" spans="1:3" ht="12.75">
      <c r="A34" s="3">
        <v>3</v>
      </c>
      <c r="B34" s="4" t="s">
        <v>6</v>
      </c>
      <c r="C34" s="4">
        <v>8</v>
      </c>
    </row>
    <row r="35" spans="1:9" ht="12.75">
      <c r="A35" s="3">
        <v>6</v>
      </c>
      <c r="B35" s="4" t="s">
        <v>9</v>
      </c>
      <c r="C35" s="4">
        <v>8</v>
      </c>
      <c r="H35" s="11" t="s">
        <v>60</v>
      </c>
      <c r="I35" s="11">
        <f>255+15</f>
        <v>270</v>
      </c>
    </row>
    <row r="36" spans="1:9" ht="12.75">
      <c r="A36" s="3">
        <v>7</v>
      </c>
      <c r="B36" s="4" t="s">
        <v>10</v>
      </c>
      <c r="C36" s="4">
        <v>8</v>
      </c>
      <c r="H36" s="9" t="s">
        <v>61</v>
      </c>
      <c r="I36" s="9">
        <f>255+-3+18</f>
        <v>270</v>
      </c>
    </row>
    <row r="37" spans="1:3" ht="12.75">
      <c r="A37" s="3">
        <v>18</v>
      </c>
      <c r="B37" s="4" t="s">
        <v>21</v>
      </c>
      <c r="C37" s="4">
        <v>8</v>
      </c>
    </row>
    <row r="38" spans="1:10" ht="12.75">
      <c r="A38" s="3">
        <v>37</v>
      </c>
      <c r="B38" s="4" t="s">
        <v>40</v>
      </c>
      <c r="C38" s="4">
        <v>8</v>
      </c>
      <c r="I38">
        <f>270-2*40</f>
        <v>190</v>
      </c>
      <c r="J38">
        <f>270-2*11</f>
        <v>248</v>
      </c>
    </row>
    <row r="39" spans="1:10" ht="12.75">
      <c r="A39" s="3">
        <v>41</v>
      </c>
      <c r="B39" s="4" t="s">
        <v>44</v>
      </c>
      <c r="C39" s="4">
        <v>8</v>
      </c>
      <c r="I39" s="32">
        <f>I38/(2*435)</f>
        <v>0.21839080459770116</v>
      </c>
      <c r="J39" s="32">
        <f>J38/(2*435)</f>
        <v>0.2850574712643678</v>
      </c>
    </row>
    <row r="40" spans="1:3" ht="12.75">
      <c r="A40" s="3">
        <v>1</v>
      </c>
      <c r="B40" s="4" t="s">
        <v>4</v>
      </c>
      <c r="C40" s="4">
        <v>9</v>
      </c>
    </row>
    <row r="41" spans="1:10" ht="12.75">
      <c r="A41" s="3">
        <v>19</v>
      </c>
      <c r="B41" s="4" t="s">
        <v>22</v>
      </c>
      <c r="C41" s="4">
        <v>9</v>
      </c>
      <c r="J41">
        <f>271-2*30</f>
        <v>211</v>
      </c>
    </row>
    <row r="42" spans="1:10" ht="12.75">
      <c r="A42" s="3">
        <v>21</v>
      </c>
      <c r="B42" s="4" t="s">
        <v>24</v>
      </c>
      <c r="C42" s="4">
        <v>10</v>
      </c>
      <c r="J42" s="33">
        <f>J41/870</f>
        <v>0.2425287356321839</v>
      </c>
    </row>
    <row r="43" spans="1:3" ht="12.75">
      <c r="A43" s="3">
        <v>24</v>
      </c>
      <c r="B43" s="4" t="s">
        <v>27</v>
      </c>
      <c r="C43" s="4">
        <v>10</v>
      </c>
    </row>
    <row r="44" spans="1:3" ht="12.75">
      <c r="A44" s="3">
        <v>26</v>
      </c>
      <c r="B44" s="4" t="s">
        <v>29</v>
      </c>
      <c r="C44" s="4">
        <v>11</v>
      </c>
    </row>
    <row r="45" spans="1:3" ht="12.75">
      <c r="A45" s="3">
        <v>43</v>
      </c>
      <c r="B45" s="4" t="s">
        <v>46</v>
      </c>
      <c r="C45" s="4">
        <v>11</v>
      </c>
    </row>
    <row r="46" spans="1:3" ht="12.75">
      <c r="A46" s="3">
        <v>48</v>
      </c>
      <c r="B46" s="4" t="s">
        <v>51</v>
      </c>
      <c r="C46" s="4">
        <v>11</v>
      </c>
    </row>
    <row r="47" spans="1:3" ht="12.75">
      <c r="A47" s="3">
        <v>50</v>
      </c>
      <c r="B47" s="4" t="s">
        <v>53</v>
      </c>
      <c r="C47" s="4">
        <v>11</v>
      </c>
    </row>
    <row r="48" spans="1:3" ht="12.75">
      <c r="A48" s="3">
        <v>15</v>
      </c>
      <c r="B48" s="4" t="s">
        <v>18</v>
      </c>
      <c r="C48" s="4">
        <v>12</v>
      </c>
    </row>
    <row r="49" spans="1:3" ht="12.75">
      <c r="A49" s="3">
        <v>22</v>
      </c>
      <c r="B49" s="4" t="s">
        <v>25</v>
      </c>
      <c r="C49" s="4">
        <v>12</v>
      </c>
    </row>
    <row r="50" spans="1:3" ht="12.75">
      <c r="A50" s="3">
        <v>11</v>
      </c>
      <c r="B50" s="4" t="s">
        <v>14</v>
      </c>
      <c r="C50" s="4">
        <v>13</v>
      </c>
    </row>
    <row r="51" spans="1:3" ht="12.75">
      <c r="A51" s="3">
        <v>47</v>
      </c>
      <c r="B51" s="4" t="s">
        <v>50</v>
      </c>
      <c r="C51" s="4">
        <v>13</v>
      </c>
    </row>
    <row r="52" spans="1:3" ht="12.75">
      <c r="A52" s="3">
        <v>34</v>
      </c>
      <c r="B52" s="4" t="s">
        <v>37</v>
      </c>
      <c r="C52" s="4">
        <v>14</v>
      </c>
    </row>
    <row r="53" spans="1:3" ht="12.75">
      <c r="A53" s="3">
        <v>31</v>
      </c>
      <c r="B53" s="4" t="s">
        <v>34</v>
      </c>
      <c r="C53" s="4">
        <v>15</v>
      </c>
    </row>
    <row r="54" spans="1:3" ht="12.75">
      <c r="A54" s="3">
        <v>23</v>
      </c>
      <c r="B54" s="4" t="s">
        <v>26</v>
      </c>
      <c r="C54" s="4">
        <v>18</v>
      </c>
    </row>
    <row r="55" spans="1:3" ht="12.75">
      <c r="A55" s="3">
        <v>36</v>
      </c>
      <c r="B55" s="4" t="s">
        <v>39</v>
      </c>
      <c r="C55" s="4">
        <v>21</v>
      </c>
    </row>
    <row r="56" spans="1:3" ht="12.75">
      <c r="A56" s="3">
        <v>14</v>
      </c>
      <c r="B56" s="4" t="s">
        <v>17</v>
      </c>
      <c r="C56" s="4">
        <v>22</v>
      </c>
    </row>
    <row r="57" spans="1:3" ht="12.75">
      <c r="A57" s="3">
        <v>39</v>
      </c>
      <c r="B57" s="4" t="s">
        <v>42</v>
      </c>
      <c r="C57" s="4">
        <v>23</v>
      </c>
    </row>
    <row r="58" spans="1:3" ht="12.75">
      <c r="A58" s="3">
        <v>10</v>
      </c>
      <c r="B58" s="4" t="s">
        <v>13</v>
      </c>
      <c r="C58" s="4">
        <v>25</v>
      </c>
    </row>
    <row r="59" spans="1:3" ht="12.75">
      <c r="A59" s="3">
        <v>44</v>
      </c>
      <c r="B59" s="4" t="s">
        <v>47</v>
      </c>
      <c r="C59" s="4">
        <v>32</v>
      </c>
    </row>
    <row r="60" spans="1:3" ht="12.75">
      <c r="A60" s="3">
        <v>33</v>
      </c>
      <c r="B60" s="4" t="s">
        <v>36</v>
      </c>
      <c r="C60" s="4">
        <v>33</v>
      </c>
    </row>
    <row r="61" spans="1:3" ht="12.75">
      <c r="A61" s="3">
        <v>5</v>
      </c>
      <c r="B61" s="4" t="s">
        <v>8</v>
      </c>
      <c r="C61" s="4">
        <v>54</v>
      </c>
    </row>
    <row r="62" spans="1:3" ht="12.75">
      <c r="A62" s="1"/>
      <c r="B62" s="2"/>
      <c r="C62" s="2"/>
    </row>
    <row r="63" spans="1:3" ht="12.75">
      <c r="A63" s="1"/>
      <c r="B63" s="2"/>
      <c r="C63" s="2"/>
    </row>
    <row r="64" spans="1:3" ht="12.75">
      <c r="A64" s="1"/>
      <c r="B64" s="2"/>
      <c r="C64" s="2"/>
    </row>
    <row r="65" spans="1:3" ht="12.75">
      <c r="A65" s="1"/>
      <c r="B65" s="2"/>
      <c r="C65" s="2"/>
    </row>
    <row r="66" spans="1:3" ht="12.75">
      <c r="A66" s="1"/>
      <c r="B66" s="2"/>
      <c r="C66" s="2"/>
    </row>
    <row r="67" spans="1:3" ht="12.75">
      <c r="A67" s="1"/>
      <c r="B67" s="2"/>
      <c r="C67" s="2"/>
    </row>
    <row r="68" spans="1:3" ht="12.75">
      <c r="A68" s="1"/>
      <c r="B68" s="2"/>
      <c r="C68" s="2"/>
    </row>
    <row r="69" spans="1:3" ht="12.75">
      <c r="A69" s="1"/>
      <c r="B69" s="2"/>
      <c r="C69" s="2"/>
    </row>
    <row r="70" spans="1:3" ht="12.75">
      <c r="A70" s="1"/>
      <c r="B70" s="2"/>
      <c r="C70" s="2"/>
    </row>
    <row r="71" spans="1:3" ht="12.75">
      <c r="A71" s="1"/>
      <c r="B71" s="1"/>
      <c r="C71" s="1"/>
    </row>
    <row r="72" spans="1:3" ht="12.75">
      <c r="A72" s="1"/>
      <c r="B72" s="1"/>
      <c r="C72" s="1"/>
    </row>
    <row r="73" spans="1:3" ht="12.75">
      <c r="A73" s="1"/>
      <c r="B73" s="1"/>
      <c r="C73" s="1"/>
    </row>
    <row r="74" spans="1:3" ht="12.75">
      <c r="A74" s="1"/>
      <c r="B74" s="1"/>
      <c r="C74" s="1"/>
    </row>
  </sheetData>
  <printOptions/>
  <pageMargins left="0.75" right="0.75" top="1" bottom="1" header="0.5" footer="0.5"/>
  <pageSetup horizontalDpi="600" verticalDpi="600" orientation="portrait" r:id="rId3"/>
  <ignoredErrors>
    <ignoredError sqref="J12:J30" formulaRange="1"/>
  </ignoredErrors>
  <legacyDrawing r:id="rId2"/>
</worksheet>
</file>

<file path=xl/worksheets/sheet3.xml><?xml version="1.0" encoding="utf-8"?>
<worksheet xmlns="http://schemas.openxmlformats.org/spreadsheetml/2006/main" xmlns:r="http://schemas.openxmlformats.org/officeDocument/2006/relationships">
  <dimension ref="A9:I61"/>
  <sheetViews>
    <sheetView workbookViewId="0" topLeftCell="A1">
      <selection activeCell="C7" sqref="C7"/>
    </sheetView>
  </sheetViews>
  <sheetFormatPr defaultColWidth="9.140625" defaultRowHeight="12.75"/>
  <cols>
    <col min="2" max="2" width="16.57421875" style="0" customWidth="1"/>
    <col min="3" max="3" width="21.8515625" style="0" customWidth="1"/>
    <col min="4" max="4" width="8.00390625" style="0" customWidth="1"/>
    <col min="7" max="7" width="12.28125" style="0" customWidth="1"/>
    <col min="8" max="8" width="14.421875" style="0" customWidth="1"/>
  </cols>
  <sheetData>
    <row r="9" spans="6:9" ht="13.5" thickBot="1">
      <c r="F9" s="18"/>
      <c r="G9" s="20"/>
      <c r="H9" s="20"/>
      <c r="I9" s="18"/>
    </row>
    <row r="10" spans="2:9" ht="30" customHeight="1" thickBot="1" thickTop="1">
      <c r="B10" s="5" t="s">
        <v>0</v>
      </c>
      <c r="C10" s="6" t="s">
        <v>2</v>
      </c>
      <c r="F10" s="18"/>
      <c r="G10" s="21" t="s">
        <v>0</v>
      </c>
      <c r="H10" s="21" t="s">
        <v>58</v>
      </c>
      <c r="I10" s="18"/>
    </row>
    <row r="11" spans="1:9" ht="15.75" customHeight="1">
      <c r="A11">
        <v>1</v>
      </c>
      <c r="B11" s="4" t="s">
        <v>8</v>
      </c>
      <c r="C11" s="4">
        <v>54</v>
      </c>
      <c r="D11">
        <f>SUM($C$11:C11)</f>
        <v>54</v>
      </c>
      <c r="F11" s="18"/>
      <c r="G11" s="22" t="s">
        <v>8</v>
      </c>
      <c r="H11" s="19">
        <v>54</v>
      </c>
      <c r="I11" s="18"/>
    </row>
    <row r="12" spans="1:9" ht="15.75" customHeight="1">
      <c r="A12">
        <v>2</v>
      </c>
      <c r="B12" s="4" t="s">
        <v>36</v>
      </c>
      <c r="C12" s="4">
        <v>33</v>
      </c>
      <c r="D12">
        <f>SUM($C$11:C12)</f>
        <v>87</v>
      </c>
      <c r="F12" s="18"/>
      <c r="G12" s="22" t="s">
        <v>36</v>
      </c>
      <c r="H12" s="19">
        <v>33</v>
      </c>
      <c r="I12" s="18"/>
    </row>
    <row r="13" spans="1:9" ht="15.75" customHeight="1">
      <c r="A13">
        <v>3</v>
      </c>
      <c r="B13" s="4" t="s">
        <v>47</v>
      </c>
      <c r="C13" s="4">
        <v>32</v>
      </c>
      <c r="D13">
        <f>SUM($C$11:C13)</f>
        <v>119</v>
      </c>
      <c r="F13" s="18"/>
      <c r="G13" s="22" t="s">
        <v>47</v>
      </c>
      <c r="H13" s="19">
        <v>32</v>
      </c>
      <c r="I13" s="18"/>
    </row>
    <row r="14" spans="1:9" ht="15.75" customHeight="1">
      <c r="A14">
        <v>4</v>
      </c>
      <c r="B14" s="4" t="s">
        <v>13</v>
      </c>
      <c r="C14" s="4">
        <v>25</v>
      </c>
      <c r="D14">
        <f>SUM($C$11:C14)</f>
        <v>144</v>
      </c>
      <c r="F14" s="18"/>
      <c r="G14" s="22" t="s">
        <v>13</v>
      </c>
      <c r="H14" s="19">
        <v>25</v>
      </c>
      <c r="I14" s="18"/>
    </row>
    <row r="15" spans="1:9" ht="15.75" customHeight="1">
      <c r="A15">
        <v>5</v>
      </c>
      <c r="B15" s="4" t="s">
        <v>42</v>
      </c>
      <c r="C15" s="4">
        <v>23</v>
      </c>
      <c r="D15">
        <f>SUM($C$11:C15)</f>
        <v>167</v>
      </c>
      <c r="F15" s="18"/>
      <c r="G15" s="22" t="s">
        <v>42</v>
      </c>
      <c r="H15" s="19">
        <v>23</v>
      </c>
      <c r="I15" s="18"/>
    </row>
    <row r="16" spans="1:9" ht="15.75" customHeight="1">
      <c r="A16">
        <v>6</v>
      </c>
      <c r="B16" s="4" t="s">
        <v>17</v>
      </c>
      <c r="C16" s="4">
        <v>22</v>
      </c>
      <c r="D16">
        <f>SUM($C$11:C16)</f>
        <v>189</v>
      </c>
      <c r="F16" s="18"/>
      <c r="G16" s="22" t="s">
        <v>17</v>
      </c>
      <c r="H16" s="19">
        <v>22</v>
      </c>
      <c r="I16" s="18"/>
    </row>
    <row r="17" spans="1:9" ht="15.75" customHeight="1">
      <c r="A17">
        <v>7</v>
      </c>
      <c r="B17" s="4" t="s">
        <v>39</v>
      </c>
      <c r="C17" s="4">
        <v>21</v>
      </c>
      <c r="D17">
        <f>SUM($C$11:C17)</f>
        <v>210</v>
      </c>
      <c r="F17" s="18"/>
      <c r="G17" s="22" t="s">
        <v>39</v>
      </c>
      <c r="H17" s="19">
        <v>21</v>
      </c>
      <c r="I17" s="18"/>
    </row>
    <row r="18" spans="1:9" ht="15.75" customHeight="1">
      <c r="A18">
        <v>8</v>
      </c>
      <c r="B18" s="4" t="s">
        <v>26</v>
      </c>
      <c r="C18" s="4">
        <v>18</v>
      </c>
      <c r="D18">
        <f>SUM($C$11:C18)</f>
        <v>228</v>
      </c>
      <c r="F18" s="18"/>
      <c r="G18" s="22" t="s">
        <v>26</v>
      </c>
      <c r="H18" s="19">
        <v>18</v>
      </c>
      <c r="I18" s="18"/>
    </row>
    <row r="19" spans="1:9" ht="15.75" customHeight="1">
      <c r="A19">
        <v>9</v>
      </c>
      <c r="B19" s="4" t="s">
        <v>34</v>
      </c>
      <c r="C19" s="4">
        <v>15</v>
      </c>
      <c r="D19">
        <f>SUM($C$11:C19)</f>
        <v>243</v>
      </c>
      <c r="F19" s="18"/>
      <c r="G19" s="22" t="s">
        <v>34</v>
      </c>
      <c r="H19" s="19">
        <v>15</v>
      </c>
      <c r="I19" s="18"/>
    </row>
    <row r="20" spans="1:9" ht="15.75" customHeight="1">
      <c r="A20">
        <v>10</v>
      </c>
      <c r="B20" s="4" t="s">
        <v>37</v>
      </c>
      <c r="C20" s="4">
        <v>14</v>
      </c>
      <c r="D20">
        <f>SUM($C$11:C20)</f>
        <v>257</v>
      </c>
      <c r="F20" s="18"/>
      <c r="G20" s="22" t="s">
        <v>37</v>
      </c>
      <c r="H20" s="19">
        <v>14</v>
      </c>
      <c r="I20" s="18"/>
    </row>
    <row r="21" spans="1:9" ht="15.75" customHeight="1">
      <c r="A21">
        <v>11</v>
      </c>
      <c r="B21" s="4" t="s">
        <v>14</v>
      </c>
      <c r="C21" s="4">
        <v>13</v>
      </c>
      <c r="D21">
        <f>SUM($C$11:C21)</f>
        <v>270</v>
      </c>
      <c r="F21" s="18"/>
      <c r="G21" s="22" t="s">
        <v>14</v>
      </c>
      <c r="H21" s="19">
        <v>13</v>
      </c>
      <c r="I21" s="18"/>
    </row>
    <row r="22" spans="1:9" ht="15.75" customHeight="1" thickBot="1">
      <c r="A22">
        <v>12</v>
      </c>
      <c r="B22" s="4" t="s">
        <v>50</v>
      </c>
      <c r="C22" s="4">
        <v>13</v>
      </c>
      <c r="D22">
        <f>SUM($C$11:C22)</f>
        <v>283</v>
      </c>
      <c r="F22" s="18"/>
      <c r="G22" s="23"/>
      <c r="H22" s="23"/>
      <c r="I22" s="18"/>
    </row>
    <row r="23" spans="1:8" ht="12.75">
      <c r="A23">
        <v>13</v>
      </c>
      <c r="B23" s="4" t="s">
        <v>18</v>
      </c>
      <c r="C23" s="4">
        <v>12</v>
      </c>
      <c r="D23">
        <f>SUM($C$11:C23)</f>
        <v>295</v>
      </c>
      <c r="G23" s="25" t="s">
        <v>63</v>
      </c>
      <c r="H23" s="26">
        <v>270</v>
      </c>
    </row>
    <row r="24" spans="1:8" ht="12.75">
      <c r="A24">
        <v>14</v>
      </c>
      <c r="B24" s="4" t="s">
        <v>25</v>
      </c>
      <c r="C24" s="4">
        <v>12</v>
      </c>
      <c r="D24">
        <f>SUM($C$11:C24)</f>
        <v>307</v>
      </c>
      <c r="H24" s="24"/>
    </row>
    <row r="25" spans="1:4" ht="12.75">
      <c r="A25">
        <v>15</v>
      </c>
      <c r="B25" s="4" t="s">
        <v>29</v>
      </c>
      <c r="C25" s="4">
        <v>11</v>
      </c>
      <c r="D25">
        <f>SUM($C$11:C25)</f>
        <v>318</v>
      </c>
    </row>
    <row r="26" spans="1:4" ht="12.75">
      <c r="A26">
        <v>16</v>
      </c>
      <c r="B26" s="4" t="s">
        <v>46</v>
      </c>
      <c r="C26" s="4">
        <v>11</v>
      </c>
      <c r="D26">
        <f>SUM($C$11:C26)</f>
        <v>329</v>
      </c>
    </row>
    <row r="27" spans="1:4" ht="12.75">
      <c r="A27">
        <v>17</v>
      </c>
      <c r="B27" s="4" t="s">
        <v>51</v>
      </c>
      <c r="C27" s="4">
        <v>11</v>
      </c>
      <c r="D27">
        <f>SUM($C$11:C27)</f>
        <v>340</v>
      </c>
    </row>
    <row r="28" spans="1:4" ht="12.75">
      <c r="A28">
        <v>18</v>
      </c>
      <c r="B28" s="4" t="s">
        <v>53</v>
      </c>
      <c r="C28" s="4">
        <v>11</v>
      </c>
      <c r="D28">
        <f>SUM($C$11:C28)</f>
        <v>351</v>
      </c>
    </row>
    <row r="29" spans="1:4" ht="12.75">
      <c r="A29">
        <v>19</v>
      </c>
      <c r="B29" s="4" t="s">
        <v>24</v>
      </c>
      <c r="C29" s="4">
        <v>10</v>
      </c>
      <c r="D29">
        <f>SUM($C$11:C29)</f>
        <v>361</v>
      </c>
    </row>
    <row r="30" spans="1:4" ht="12.75">
      <c r="A30">
        <v>20</v>
      </c>
      <c r="B30" s="4" t="s">
        <v>27</v>
      </c>
      <c r="C30" s="4">
        <v>10</v>
      </c>
      <c r="D30">
        <f>SUM($C$11:C30)</f>
        <v>371</v>
      </c>
    </row>
    <row r="31" spans="1:4" ht="12.75">
      <c r="A31">
        <v>21</v>
      </c>
      <c r="B31" s="4" t="s">
        <v>4</v>
      </c>
      <c r="C31" s="4">
        <v>9</v>
      </c>
      <c r="D31">
        <f>SUM($C$11:C31)</f>
        <v>380</v>
      </c>
    </row>
    <row r="32" spans="1:4" ht="12.75">
      <c r="A32">
        <v>22</v>
      </c>
      <c r="B32" s="4" t="s">
        <v>22</v>
      </c>
      <c r="C32" s="4">
        <v>9</v>
      </c>
      <c r="D32">
        <f>SUM($C$11:C32)</f>
        <v>389</v>
      </c>
    </row>
    <row r="33" spans="1:4" ht="12.75">
      <c r="A33">
        <v>23</v>
      </c>
      <c r="B33" s="4" t="s">
        <v>6</v>
      </c>
      <c r="C33" s="4">
        <v>8</v>
      </c>
      <c r="D33">
        <f>SUM($C$11:C33)</f>
        <v>397</v>
      </c>
    </row>
    <row r="34" spans="1:4" ht="12.75">
      <c r="A34">
        <v>24</v>
      </c>
      <c r="B34" s="4" t="s">
        <v>9</v>
      </c>
      <c r="C34" s="4">
        <v>8</v>
      </c>
      <c r="D34">
        <f>SUM($C$11:C34)</f>
        <v>405</v>
      </c>
    </row>
    <row r="35" spans="1:4" ht="12.75">
      <c r="A35">
        <v>25</v>
      </c>
      <c r="B35" s="4" t="s">
        <v>10</v>
      </c>
      <c r="C35" s="4">
        <v>8</v>
      </c>
      <c r="D35">
        <f>SUM($C$11:C35)</f>
        <v>413</v>
      </c>
    </row>
    <row r="36" spans="1:4" ht="12.75">
      <c r="A36">
        <v>26</v>
      </c>
      <c r="B36" s="4" t="s">
        <v>21</v>
      </c>
      <c r="C36" s="4">
        <v>8</v>
      </c>
      <c r="D36">
        <f>SUM($C$11:C36)</f>
        <v>421</v>
      </c>
    </row>
    <row r="37" spans="1:4" ht="12.75">
      <c r="A37">
        <v>27</v>
      </c>
      <c r="B37" s="4" t="s">
        <v>40</v>
      </c>
      <c r="C37" s="4">
        <v>8</v>
      </c>
      <c r="D37">
        <f>SUM($C$11:C37)</f>
        <v>429</v>
      </c>
    </row>
    <row r="38" spans="1:4" ht="12.75">
      <c r="A38">
        <v>28</v>
      </c>
      <c r="B38" s="4" t="s">
        <v>44</v>
      </c>
      <c r="C38" s="4">
        <v>8</v>
      </c>
      <c r="D38">
        <f>SUM($C$11:C38)</f>
        <v>437</v>
      </c>
    </row>
    <row r="39" spans="1:4" ht="12.75">
      <c r="A39">
        <v>29</v>
      </c>
      <c r="B39" s="4" t="s">
        <v>19</v>
      </c>
      <c r="C39" s="4">
        <v>7</v>
      </c>
      <c r="D39">
        <f>SUM($C$11:C39)</f>
        <v>444</v>
      </c>
    </row>
    <row r="40" spans="1:4" ht="12.75">
      <c r="A40">
        <v>30</v>
      </c>
      <c r="B40" s="4" t="s">
        <v>28</v>
      </c>
      <c r="C40" s="4">
        <v>7</v>
      </c>
      <c r="D40">
        <f>SUM($C$11:C40)</f>
        <v>451</v>
      </c>
    </row>
    <row r="41" spans="1:4" ht="12.75">
      <c r="A41">
        <v>31</v>
      </c>
      <c r="B41" s="4" t="s">
        <v>41</v>
      </c>
      <c r="C41" s="4">
        <v>7</v>
      </c>
      <c r="D41">
        <f>SUM($C$11:C41)</f>
        <v>458</v>
      </c>
    </row>
    <row r="42" spans="1:4" ht="12.75">
      <c r="A42">
        <v>32</v>
      </c>
      <c r="B42" s="4" t="s">
        <v>7</v>
      </c>
      <c r="C42" s="4">
        <v>6</v>
      </c>
      <c r="D42">
        <f>SUM($C$11:C42)</f>
        <v>464</v>
      </c>
    </row>
    <row r="43" spans="1:4" ht="12.75">
      <c r="A43">
        <v>33</v>
      </c>
      <c r="B43" s="4" t="s">
        <v>20</v>
      </c>
      <c r="C43" s="4">
        <v>6</v>
      </c>
      <c r="D43">
        <f>SUM($C$11:C43)</f>
        <v>470</v>
      </c>
    </row>
    <row r="44" spans="1:4" ht="12.75">
      <c r="A44">
        <v>34</v>
      </c>
      <c r="B44" s="4" t="s">
        <v>31</v>
      </c>
      <c r="C44" s="4">
        <v>5</v>
      </c>
      <c r="D44">
        <f>SUM($C$11:C44)</f>
        <v>475</v>
      </c>
    </row>
    <row r="45" spans="1:4" ht="12.75">
      <c r="A45">
        <v>35</v>
      </c>
      <c r="B45" s="4" t="s">
        <v>35</v>
      </c>
      <c r="C45" s="4">
        <v>5</v>
      </c>
      <c r="D45">
        <f>SUM($C$11:C45)</f>
        <v>480</v>
      </c>
    </row>
    <row r="46" spans="1:4" ht="12.75">
      <c r="A46">
        <v>36</v>
      </c>
      <c r="B46" s="4" t="s">
        <v>48</v>
      </c>
      <c r="C46" s="4">
        <v>5</v>
      </c>
      <c r="D46">
        <f>SUM($C$11:C46)</f>
        <v>485</v>
      </c>
    </row>
    <row r="47" spans="1:4" ht="12.75">
      <c r="A47">
        <v>37</v>
      </c>
      <c r="B47" s="4" t="s">
        <v>52</v>
      </c>
      <c r="C47" s="4">
        <v>5</v>
      </c>
      <c r="D47">
        <f>SUM($C$11:C47)</f>
        <v>490</v>
      </c>
    </row>
    <row r="48" spans="1:4" ht="12.75">
      <c r="A48">
        <v>38</v>
      </c>
      <c r="B48" s="4" t="s">
        <v>15</v>
      </c>
      <c r="C48" s="4">
        <v>4</v>
      </c>
      <c r="D48">
        <f>SUM($C$11:C48)</f>
        <v>494</v>
      </c>
    </row>
    <row r="49" spans="1:4" ht="12.75">
      <c r="A49">
        <v>39</v>
      </c>
      <c r="B49" s="4" t="s">
        <v>16</v>
      </c>
      <c r="C49" s="4">
        <v>4</v>
      </c>
      <c r="D49">
        <f>SUM($C$11:C49)</f>
        <v>498</v>
      </c>
    </row>
    <row r="50" spans="1:4" ht="12.75">
      <c r="A50">
        <v>40</v>
      </c>
      <c r="B50" s="4" t="s">
        <v>23</v>
      </c>
      <c r="C50" s="4">
        <v>4</v>
      </c>
      <c r="D50">
        <f>SUM($C$11:C50)</f>
        <v>502</v>
      </c>
    </row>
    <row r="51" spans="1:4" ht="12.75">
      <c r="A51">
        <v>41</v>
      </c>
      <c r="B51" s="4" t="s">
        <v>32</v>
      </c>
      <c r="C51" s="4">
        <v>4</v>
      </c>
      <c r="D51">
        <f>SUM($C$11:C51)</f>
        <v>506</v>
      </c>
    </row>
    <row r="52" spans="1:4" ht="12.75">
      <c r="A52">
        <v>42</v>
      </c>
      <c r="B52" s="4" t="s">
        <v>33</v>
      </c>
      <c r="C52" s="4">
        <v>4</v>
      </c>
      <c r="D52">
        <f>SUM($C$11:C52)</f>
        <v>510</v>
      </c>
    </row>
    <row r="53" spans="1:4" ht="12.75">
      <c r="A53">
        <v>43</v>
      </c>
      <c r="B53" s="4" t="s">
        <v>43</v>
      </c>
      <c r="C53" s="4">
        <v>4</v>
      </c>
      <c r="D53">
        <f>SUM($C$11:C53)</f>
        <v>514</v>
      </c>
    </row>
    <row r="54" spans="1:4" ht="12.75">
      <c r="A54">
        <v>44</v>
      </c>
      <c r="B54" s="4" t="s">
        <v>5</v>
      </c>
      <c r="C54" s="4">
        <v>3</v>
      </c>
      <c r="D54">
        <f>SUM($C$11:C54)</f>
        <v>517</v>
      </c>
    </row>
    <row r="55" spans="1:4" ht="12.75">
      <c r="A55">
        <v>45</v>
      </c>
      <c r="B55" s="4" t="s">
        <v>12</v>
      </c>
      <c r="C55" s="4">
        <v>3</v>
      </c>
      <c r="D55">
        <f>SUM($C$11:C55)</f>
        <v>520</v>
      </c>
    </row>
    <row r="56" spans="1:4" ht="12.75">
      <c r="A56">
        <v>46</v>
      </c>
      <c r="B56" s="4" t="s">
        <v>11</v>
      </c>
      <c r="C56" s="4">
        <v>3</v>
      </c>
      <c r="D56">
        <f>SUM($C$11:C56)</f>
        <v>523</v>
      </c>
    </row>
    <row r="57" spans="1:4" ht="12.75">
      <c r="A57">
        <v>47</v>
      </c>
      <c r="B57" s="4" t="s">
        <v>30</v>
      </c>
      <c r="C57" s="4">
        <v>3</v>
      </c>
      <c r="D57">
        <f>SUM($C$11:C57)</f>
        <v>526</v>
      </c>
    </row>
    <row r="58" spans="1:4" ht="12.75">
      <c r="A58">
        <v>48</v>
      </c>
      <c r="B58" s="4" t="s">
        <v>38</v>
      </c>
      <c r="C58" s="4">
        <v>3</v>
      </c>
      <c r="D58">
        <f>SUM($C$11:C58)</f>
        <v>529</v>
      </c>
    </row>
    <row r="59" spans="1:4" ht="12.75">
      <c r="A59">
        <v>49</v>
      </c>
      <c r="B59" s="4" t="s">
        <v>45</v>
      </c>
      <c r="C59" s="4">
        <v>3</v>
      </c>
      <c r="D59">
        <f>SUM($C$11:C59)</f>
        <v>532</v>
      </c>
    </row>
    <row r="60" spans="1:4" ht="12.75">
      <c r="A60">
        <v>50</v>
      </c>
      <c r="B60" s="4" t="s">
        <v>49</v>
      </c>
      <c r="C60" s="4">
        <v>3</v>
      </c>
      <c r="D60">
        <f>SUM($C$11:C60)</f>
        <v>535</v>
      </c>
    </row>
    <row r="61" spans="1:4" ht="12.75">
      <c r="A61">
        <v>51</v>
      </c>
      <c r="B61" s="4" t="s">
        <v>54</v>
      </c>
      <c r="C61" s="4">
        <v>3</v>
      </c>
      <c r="D61">
        <f>SUM($C$11:C61)</f>
        <v>538</v>
      </c>
    </row>
  </sheetData>
  <printOptions/>
  <pageMargins left="0.75" right="0.75" top="1" bottom="1" header="0.5" footer="0.5"/>
  <pageSetup horizontalDpi="600" verticalDpi="600" orientation="portrait" r:id="rId1"/>
  <ignoredErrors>
    <ignoredError sqref="D12:D18 D33:D34" formulaRange="1"/>
  </ignoredErrors>
</worksheet>
</file>

<file path=xl/worksheets/sheet4.xml><?xml version="1.0" encoding="utf-8"?>
<worksheet xmlns="http://schemas.openxmlformats.org/spreadsheetml/2006/main" xmlns:r="http://schemas.openxmlformats.org/officeDocument/2006/relationships">
  <dimension ref="A10:G60"/>
  <sheetViews>
    <sheetView workbookViewId="0" topLeftCell="B1">
      <selection activeCell="F16" sqref="F16"/>
    </sheetView>
  </sheetViews>
  <sheetFormatPr defaultColWidth="9.140625" defaultRowHeight="12.75"/>
  <cols>
    <col min="2" max="2" width="31.28125" style="0" customWidth="1"/>
    <col min="3" max="3" width="20.7109375" style="0" customWidth="1"/>
  </cols>
  <sheetData>
    <row r="10" spans="1:4" ht="23.25">
      <c r="A10" s="3" t="s">
        <v>55</v>
      </c>
      <c r="B10" s="5" t="s">
        <v>0</v>
      </c>
      <c r="C10" s="6">
        <v>1960</v>
      </c>
      <c r="D10" s="14" t="s">
        <v>62</v>
      </c>
    </row>
    <row r="11" spans="1:6" ht="12.75">
      <c r="A11" s="3">
        <v>32</v>
      </c>
      <c r="B11" s="4" t="s">
        <v>36</v>
      </c>
      <c r="C11" s="12">
        <v>45</v>
      </c>
      <c r="D11" s="3">
        <f>SUM($C$11:C11)</f>
        <v>45</v>
      </c>
      <c r="F11" t="s">
        <v>65</v>
      </c>
    </row>
    <row r="12" spans="1:7" ht="12.75">
      <c r="A12" s="3">
        <v>5</v>
      </c>
      <c r="B12" s="4" t="s">
        <v>8</v>
      </c>
      <c r="C12" s="12">
        <v>32</v>
      </c>
      <c r="D12" s="3">
        <f>SUM($C$11:C12)</f>
        <v>77</v>
      </c>
      <c r="F12">
        <f>269-2*12</f>
        <v>245</v>
      </c>
      <c r="G12">
        <f>269-2*23</f>
        <v>223</v>
      </c>
    </row>
    <row r="13" spans="1:7" ht="12.75">
      <c r="A13" s="3">
        <v>38</v>
      </c>
      <c r="B13" s="4" t="s">
        <v>42</v>
      </c>
      <c r="C13" s="12">
        <v>32</v>
      </c>
      <c r="D13" s="3">
        <f>SUM($C$11:C13)</f>
        <v>109</v>
      </c>
      <c r="F13" s="17">
        <f>F12/874</f>
        <v>0.2803203661327231</v>
      </c>
      <c r="G13" s="17">
        <f>G12/874</f>
        <v>0.2551487414187643</v>
      </c>
    </row>
    <row r="14" spans="1:4" ht="12.75">
      <c r="A14" s="3">
        <v>13</v>
      </c>
      <c r="B14" s="4" t="s">
        <v>17</v>
      </c>
      <c r="C14" s="12">
        <v>27</v>
      </c>
      <c r="D14" s="3">
        <f>SUM($C$11:C14)</f>
        <v>136</v>
      </c>
    </row>
    <row r="15" spans="1:4" ht="12.75">
      <c r="A15" s="3">
        <v>35</v>
      </c>
      <c r="B15" s="4" t="s">
        <v>39</v>
      </c>
      <c r="C15" s="12">
        <v>25</v>
      </c>
      <c r="D15" s="3">
        <f>SUM($C$11:C15)</f>
        <v>161</v>
      </c>
    </row>
    <row r="16" spans="1:4" ht="12.75">
      <c r="A16" s="3">
        <v>43</v>
      </c>
      <c r="B16" s="4" t="s">
        <v>47</v>
      </c>
      <c r="C16" s="12">
        <v>24</v>
      </c>
      <c r="D16" s="3">
        <f>SUM($C$11:C16)</f>
        <v>185</v>
      </c>
    </row>
    <row r="17" spans="1:4" ht="12.75">
      <c r="A17" s="3">
        <v>22</v>
      </c>
      <c r="B17" s="4" t="s">
        <v>26</v>
      </c>
      <c r="C17" s="12">
        <v>20</v>
      </c>
      <c r="D17" s="3">
        <f>SUM($C$11:C17)</f>
        <v>205</v>
      </c>
    </row>
    <row r="18" spans="1:4" ht="12.75">
      <c r="A18" s="3">
        <v>21</v>
      </c>
      <c r="B18" s="4" t="s">
        <v>25</v>
      </c>
      <c r="C18" s="12">
        <v>16</v>
      </c>
      <c r="D18" s="3">
        <f>SUM($C$11:C18)</f>
        <v>221</v>
      </c>
    </row>
    <row r="19" spans="1:4" ht="12.75">
      <c r="A19" s="3">
        <v>30</v>
      </c>
      <c r="B19" s="4" t="s">
        <v>34</v>
      </c>
      <c r="C19" s="12">
        <v>16</v>
      </c>
      <c r="D19" s="3">
        <f>SUM($C$11:C19)</f>
        <v>237</v>
      </c>
    </row>
    <row r="20" spans="1:4" ht="12.75">
      <c r="A20" s="3">
        <v>33</v>
      </c>
      <c r="B20" s="4" t="s">
        <v>37</v>
      </c>
      <c r="C20" s="12">
        <v>14</v>
      </c>
      <c r="D20" s="3">
        <f>SUM($C$11:C20)</f>
        <v>251</v>
      </c>
    </row>
    <row r="21" spans="1:4" ht="12.75">
      <c r="A21" s="3">
        <v>14</v>
      </c>
      <c r="B21" s="4" t="s">
        <v>18</v>
      </c>
      <c r="C21" s="12">
        <v>13</v>
      </c>
      <c r="D21" s="3">
        <f>SUM($C$11:C21)</f>
        <v>264</v>
      </c>
    </row>
    <row r="22" spans="1:4" ht="12.75">
      <c r="A22" s="3">
        <v>25</v>
      </c>
      <c r="B22" s="4" t="s">
        <v>29</v>
      </c>
      <c r="C22" s="12">
        <v>13</v>
      </c>
      <c r="D22" s="3">
        <f>SUM($C$11:C22)</f>
        <v>277</v>
      </c>
    </row>
    <row r="23" spans="1:3" ht="12.75">
      <c r="A23" s="3">
        <v>10</v>
      </c>
      <c r="B23" s="15" t="s">
        <v>14</v>
      </c>
      <c r="C23" s="16">
        <v>12</v>
      </c>
    </row>
    <row r="24" spans="1:3" ht="12.75">
      <c r="A24" s="3">
        <v>46</v>
      </c>
      <c r="B24" s="4" t="s">
        <v>50</v>
      </c>
      <c r="C24" s="12">
        <v>12</v>
      </c>
    </row>
    <row r="25" spans="1:3" ht="12.75">
      <c r="A25" s="3">
        <v>49</v>
      </c>
      <c r="B25" s="4" t="s">
        <v>53</v>
      </c>
      <c r="C25" s="12">
        <v>12</v>
      </c>
    </row>
    <row r="26" spans="1:3" ht="12.75">
      <c r="A26" s="3">
        <v>1</v>
      </c>
      <c r="B26" s="4" t="s">
        <v>4</v>
      </c>
      <c r="C26" s="12">
        <v>11</v>
      </c>
    </row>
    <row r="27" spans="1:3" ht="12.75">
      <c r="A27" s="3">
        <v>23</v>
      </c>
      <c r="B27" s="4" t="s">
        <v>27</v>
      </c>
      <c r="C27" s="12">
        <v>11</v>
      </c>
    </row>
    <row r="28" spans="1:3" ht="12.75">
      <c r="A28" s="3">
        <v>42</v>
      </c>
      <c r="B28" s="4" t="s">
        <v>46</v>
      </c>
      <c r="C28" s="12">
        <v>11</v>
      </c>
    </row>
    <row r="29" spans="1:3" ht="12.75">
      <c r="A29" s="3">
        <v>9</v>
      </c>
      <c r="B29" s="4" t="s">
        <v>13</v>
      </c>
      <c r="C29" s="12">
        <v>10</v>
      </c>
    </row>
    <row r="30" spans="1:3" ht="12.75">
      <c r="A30" s="3">
        <v>15</v>
      </c>
      <c r="B30" s="4" t="s">
        <v>19</v>
      </c>
      <c r="C30" s="12">
        <v>10</v>
      </c>
    </row>
    <row r="31" spans="1:3" ht="12.75">
      <c r="A31" s="3">
        <v>17</v>
      </c>
      <c r="B31" s="4" t="s">
        <v>21</v>
      </c>
      <c r="C31" s="12">
        <v>10</v>
      </c>
    </row>
    <row r="32" spans="1:3" ht="12.75">
      <c r="A32" s="3">
        <v>18</v>
      </c>
      <c r="B32" s="4" t="s">
        <v>22</v>
      </c>
      <c r="C32" s="12">
        <v>10</v>
      </c>
    </row>
    <row r="33" spans="1:3" ht="12.75">
      <c r="A33" s="3">
        <v>20</v>
      </c>
      <c r="B33" s="4" t="s">
        <v>24</v>
      </c>
      <c r="C33" s="12">
        <v>9</v>
      </c>
    </row>
    <row r="34" spans="1:3" ht="12.75">
      <c r="A34" s="3">
        <v>47</v>
      </c>
      <c r="B34" s="4" t="s">
        <v>51</v>
      </c>
      <c r="C34" s="12">
        <v>9</v>
      </c>
    </row>
    <row r="35" spans="1:3" ht="12.75">
      <c r="A35" s="3">
        <v>4</v>
      </c>
      <c r="B35" s="4" t="s">
        <v>7</v>
      </c>
      <c r="C35" s="12">
        <v>8</v>
      </c>
    </row>
    <row r="36" spans="1:3" ht="12.75">
      <c r="A36" s="3">
        <v>7</v>
      </c>
      <c r="B36" s="4" t="s">
        <v>10</v>
      </c>
      <c r="C36" s="12">
        <v>8</v>
      </c>
    </row>
    <row r="37" spans="1:3" ht="12.75">
      <c r="A37" s="3">
        <v>16</v>
      </c>
      <c r="B37" s="4" t="s">
        <v>20</v>
      </c>
      <c r="C37" s="12">
        <v>8</v>
      </c>
    </row>
    <row r="38" spans="1:3" ht="12.75">
      <c r="A38" s="3">
        <v>24</v>
      </c>
      <c r="B38" s="4" t="s">
        <v>28</v>
      </c>
      <c r="C38" s="12">
        <v>8</v>
      </c>
    </row>
    <row r="39" spans="1:3" ht="12.75">
      <c r="A39" s="3">
        <v>36</v>
      </c>
      <c r="B39" s="4" t="s">
        <v>40</v>
      </c>
      <c r="C39" s="12">
        <v>8</v>
      </c>
    </row>
    <row r="40" spans="1:3" ht="12.75">
      <c r="A40" s="3">
        <v>40</v>
      </c>
      <c r="B40" s="4" t="s">
        <v>44</v>
      </c>
      <c r="C40" s="12">
        <v>8</v>
      </c>
    </row>
    <row r="41" spans="1:3" ht="12.75">
      <c r="A41" s="3">
        <v>48</v>
      </c>
      <c r="B41" s="4" t="s">
        <v>52</v>
      </c>
      <c r="C41" s="12">
        <v>8</v>
      </c>
    </row>
    <row r="42" spans="1:3" ht="12.75">
      <c r="A42" s="3">
        <v>6</v>
      </c>
      <c r="B42" s="4" t="s">
        <v>9</v>
      </c>
      <c r="C42" s="12">
        <v>6</v>
      </c>
    </row>
    <row r="43" spans="1:3" ht="12.75">
      <c r="A43" s="3">
        <v>27</v>
      </c>
      <c r="B43" s="4" t="s">
        <v>31</v>
      </c>
      <c r="C43" s="12">
        <v>6</v>
      </c>
    </row>
    <row r="44" spans="1:3" ht="12.75">
      <c r="A44" s="3">
        <v>37</v>
      </c>
      <c r="B44" s="4" t="s">
        <v>41</v>
      </c>
      <c r="C44" s="12">
        <v>6</v>
      </c>
    </row>
    <row r="45" spans="1:3" ht="12.75">
      <c r="A45" s="3">
        <v>19</v>
      </c>
      <c r="B45" s="4" t="s">
        <v>23</v>
      </c>
      <c r="C45" s="12">
        <v>5</v>
      </c>
    </row>
    <row r="46" spans="1:3" ht="12.75">
      <c r="A46" s="3">
        <v>3</v>
      </c>
      <c r="B46" s="4" t="s">
        <v>6</v>
      </c>
      <c r="C46" s="12">
        <v>4</v>
      </c>
    </row>
    <row r="47" spans="1:3" ht="12.75">
      <c r="A47" s="3">
        <v>12</v>
      </c>
      <c r="B47" s="4" t="s">
        <v>16</v>
      </c>
      <c r="C47" s="12">
        <v>4</v>
      </c>
    </row>
    <row r="48" spans="1:3" ht="12.75">
      <c r="A48" s="3">
        <v>26</v>
      </c>
      <c r="B48" s="4" t="s">
        <v>30</v>
      </c>
      <c r="C48" s="12">
        <v>4</v>
      </c>
    </row>
    <row r="49" spans="1:3" ht="12.75">
      <c r="A49" s="3">
        <v>29</v>
      </c>
      <c r="B49" s="4" t="s">
        <v>33</v>
      </c>
      <c r="C49" s="12">
        <v>4</v>
      </c>
    </row>
    <row r="50" spans="1:3" ht="12.75">
      <c r="A50" s="3">
        <v>31</v>
      </c>
      <c r="B50" s="4" t="s">
        <v>35</v>
      </c>
      <c r="C50" s="12">
        <v>4</v>
      </c>
    </row>
    <row r="51" spans="1:3" ht="12.75">
      <c r="A51" s="3">
        <v>34</v>
      </c>
      <c r="B51" s="4" t="s">
        <v>38</v>
      </c>
      <c r="C51" s="12">
        <v>4</v>
      </c>
    </row>
    <row r="52" spans="1:3" ht="12.75">
      <c r="A52" s="3">
        <v>39</v>
      </c>
      <c r="B52" s="4" t="s">
        <v>43</v>
      </c>
      <c r="C52" s="12">
        <v>4</v>
      </c>
    </row>
    <row r="53" spans="1:3" ht="12.75">
      <c r="A53" s="3">
        <v>41</v>
      </c>
      <c r="B53" s="4" t="s">
        <v>45</v>
      </c>
      <c r="C53" s="12">
        <v>4</v>
      </c>
    </row>
    <row r="54" spans="1:3" ht="12.75">
      <c r="A54" s="3">
        <v>44</v>
      </c>
      <c r="B54" s="4" t="s">
        <v>48</v>
      </c>
      <c r="C54" s="12">
        <v>4</v>
      </c>
    </row>
    <row r="55" spans="1:3" ht="12.75">
      <c r="A55" s="3">
        <v>2</v>
      </c>
      <c r="B55" s="4" t="s">
        <v>5</v>
      </c>
      <c r="C55" s="12">
        <v>3</v>
      </c>
    </row>
    <row r="56" spans="1:3" ht="12.75">
      <c r="A56" s="3">
        <v>8</v>
      </c>
      <c r="B56" s="4" t="s">
        <v>11</v>
      </c>
      <c r="C56" s="12">
        <v>3</v>
      </c>
    </row>
    <row r="57" spans="1:3" ht="12.75">
      <c r="A57" s="3">
        <v>11</v>
      </c>
      <c r="B57" s="4" t="s">
        <v>15</v>
      </c>
      <c r="C57" s="12">
        <v>3</v>
      </c>
    </row>
    <row r="58" spans="1:3" ht="12.75">
      <c r="A58" s="3">
        <v>28</v>
      </c>
      <c r="B58" s="4" t="s">
        <v>32</v>
      </c>
      <c r="C58" s="12">
        <v>3</v>
      </c>
    </row>
    <row r="59" spans="1:3" ht="12.75">
      <c r="A59" s="3">
        <v>45</v>
      </c>
      <c r="B59" s="4" t="s">
        <v>49</v>
      </c>
      <c r="C59" s="12">
        <v>3</v>
      </c>
    </row>
    <row r="60" spans="1:3" ht="12.75">
      <c r="A60" s="3">
        <v>50</v>
      </c>
      <c r="B60" s="4" t="s">
        <v>54</v>
      </c>
      <c r="C60" s="12">
        <v>3</v>
      </c>
    </row>
  </sheetData>
  <printOptions/>
  <pageMargins left="0.75" right="0.75" top="1" bottom="1" header="0.5" footer="0.5"/>
  <pageSetup horizontalDpi="600" verticalDpi="600" orientation="portrait" r:id="rId3"/>
  <ignoredErrors>
    <ignoredError sqref="D12:D21 D22" formulaRange="1"/>
  </ignoredErrors>
  <legacyDrawing r:id="rId2"/>
</worksheet>
</file>

<file path=xl/worksheets/sheet5.xml><?xml version="1.0" encoding="utf-8"?>
<worksheet xmlns="http://schemas.openxmlformats.org/spreadsheetml/2006/main" xmlns:r="http://schemas.openxmlformats.org/officeDocument/2006/relationships">
  <dimension ref="A10:C62"/>
  <sheetViews>
    <sheetView workbookViewId="0" topLeftCell="A1">
      <selection activeCell="C29" sqref="C29"/>
    </sheetView>
  </sheetViews>
  <sheetFormatPr defaultColWidth="9.140625" defaultRowHeight="12.75"/>
  <cols>
    <col min="2" max="2" width="14.421875" style="0" customWidth="1"/>
    <col min="3" max="3" width="13.57421875" style="0" customWidth="1"/>
  </cols>
  <sheetData>
    <row r="10" spans="1:3" ht="36">
      <c r="A10" s="3" t="s">
        <v>55</v>
      </c>
      <c r="B10" s="5" t="s">
        <v>0</v>
      </c>
      <c r="C10" s="6" t="s">
        <v>64</v>
      </c>
    </row>
    <row r="11" spans="1:3" ht="12.75">
      <c r="A11" s="3">
        <v>1</v>
      </c>
      <c r="B11" s="4" t="s">
        <v>4</v>
      </c>
      <c r="C11" s="12">
        <v>11</v>
      </c>
    </row>
    <row r="12" spans="1:3" ht="12.75">
      <c r="A12" s="3">
        <v>2</v>
      </c>
      <c r="B12" s="4" t="s">
        <v>5</v>
      </c>
      <c r="C12" s="12">
        <v>3</v>
      </c>
    </row>
    <row r="13" spans="1:3" ht="12.75">
      <c r="A13" s="3">
        <v>3</v>
      </c>
      <c r="B13" s="4" t="s">
        <v>6</v>
      </c>
      <c r="C13" s="12">
        <v>4</v>
      </c>
    </row>
    <row r="14" spans="1:3" ht="12.75">
      <c r="A14" s="3">
        <v>4</v>
      </c>
      <c r="B14" s="4" t="s">
        <v>7</v>
      </c>
      <c r="C14" s="12">
        <v>8</v>
      </c>
    </row>
    <row r="15" spans="1:3" ht="12.75">
      <c r="A15" s="3">
        <v>5</v>
      </c>
      <c r="B15" s="4" t="s">
        <v>8</v>
      </c>
      <c r="C15" s="12">
        <v>32</v>
      </c>
    </row>
    <row r="16" spans="1:3" ht="12.75">
      <c r="A16" s="3">
        <v>6</v>
      </c>
      <c r="B16" s="4" t="s">
        <v>9</v>
      </c>
      <c r="C16" s="12">
        <v>6</v>
      </c>
    </row>
    <row r="17" spans="1:3" ht="12.75">
      <c r="A17" s="3">
        <v>7</v>
      </c>
      <c r="B17" s="4" t="s">
        <v>10</v>
      </c>
      <c r="C17" s="12">
        <v>8</v>
      </c>
    </row>
    <row r="18" spans="1:3" ht="12.75">
      <c r="A18" s="3">
        <v>8</v>
      </c>
      <c r="B18" s="4" t="s">
        <v>12</v>
      </c>
      <c r="C18" s="13"/>
    </row>
    <row r="19" spans="1:3" ht="12.75">
      <c r="A19" s="3">
        <v>9</v>
      </c>
      <c r="B19" s="4" t="s">
        <v>11</v>
      </c>
      <c r="C19" s="12">
        <v>3</v>
      </c>
    </row>
    <row r="20" spans="1:3" ht="12.75">
      <c r="A20" s="3">
        <v>10</v>
      </c>
      <c r="B20" s="4" t="s">
        <v>13</v>
      </c>
      <c r="C20" s="12">
        <v>10</v>
      </c>
    </row>
    <row r="21" spans="1:3" ht="12.75">
      <c r="A21" s="3">
        <v>11</v>
      </c>
      <c r="B21" s="4" t="s">
        <v>14</v>
      </c>
      <c r="C21" s="12">
        <v>12</v>
      </c>
    </row>
    <row r="22" spans="1:3" ht="12.75">
      <c r="A22" s="3">
        <v>12</v>
      </c>
      <c r="B22" s="4" t="s">
        <v>15</v>
      </c>
      <c r="C22" s="12">
        <v>3</v>
      </c>
    </row>
    <row r="23" spans="1:3" ht="12.75">
      <c r="A23" s="3">
        <v>13</v>
      </c>
      <c r="B23" s="4" t="s">
        <v>16</v>
      </c>
      <c r="C23" s="12">
        <v>4</v>
      </c>
    </row>
    <row r="24" spans="1:3" ht="12.75">
      <c r="A24" s="3">
        <v>14</v>
      </c>
      <c r="B24" s="4" t="s">
        <v>17</v>
      </c>
      <c r="C24" s="12">
        <v>27</v>
      </c>
    </row>
    <row r="25" spans="1:3" ht="12.75">
      <c r="A25" s="3">
        <v>15</v>
      </c>
      <c r="B25" s="4" t="s">
        <v>18</v>
      </c>
      <c r="C25" s="12">
        <v>13</v>
      </c>
    </row>
    <row r="26" spans="1:3" ht="12.75">
      <c r="A26" s="3">
        <v>16</v>
      </c>
      <c r="B26" s="4" t="s">
        <v>19</v>
      </c>
      <c r="C26" s="12">
        <v>10</v>
      </c>
    </row>
    <row r="27" spans="1:3" ht="12.75">
      <c r="A27" s="3">
        <v>17</v>
      </c>
      <c r="B27" s="4" t="s">
        <v>20</v>
      </c>
      <c r="C27" s="12">
        <v>8</v>
      </c>
    </row>
    <row r="28" spans="1:3" ht="12.75">
      <c r="A28" s="3">
        <v>18</v>
      </c>
      <c r="B28" s="4" t="s">
        <v>21</v>
      </c>
      <c r="C28" s="12">
        <v>10</v>
      </c>
    </row>
    <row r="29" spans="1:3" ht="12.75">
      <c r="A29" s="3">
        <v>19</v>
      </c>
      <c r="B29" s="4" t="s">
        <v>22</v>
      </c>
      <c r="C29" s="12">
        <v>10</v>
      </c>
    </row>
    <row r="30" spans="1:3" ht="12.75">
      <c r="A30" s="3">
        <v>20</v>
      </c>
      <c r="B30" s="4" t="s">
        <v>23</v>
      </c>
      <c r="C30" s="12">
        <v>5</v>
      </c>
    </row>
    <row r="31" spans="1:3" ht="12.75">
      <c r="A31" s="3">
        <v>21</v>
      </c>
      <c r="B31" s="4" t="s">
        <v>24</v>
      </c>
      <c r="C31" s="12">
        <v>9</v>
      </c>
    </row>
    <row r="32" spans="1:3" ht="12.75">
      <c r="A32" s="3">
        <v>22</v>
      </c>
      <c r="B32" s="4" t="s">
        <v>25</v>
      </c>
      <c r="C32" s="12">
        <v>16</v>
      </c>
    </row>
    <row r="33" spans="1:3" ht="12.75">
      <c r="A33" s="3">
        <v>23</v>
      </c>
      <c r="B33" s="4" t="s">
        <v>26</v>
      </c>
      <c r="C33" s="12">
        <v>20</v>
      </c>
    </row>
    <row r="34" spans="1:3" ht="12.75">
      <c r="A34" s="3">
        <v>24</v>
      </c>
      <c r="B34" s="4" t="s">
        <v>27</v>
      </c>
      <c r="C34" s="12">
        <v>11</v>
      </c>
    </row>
    <row r="35" spans="1:3" ht="12.75">
      <c r="A35" s="3">
        <v>25</v>
      </c>
      <c r="B35" s="4" t="s">
        <v>28</v>
      </c>
      <c r="C35" s="12">
        <v>8</v>
      </c>
    </row>
    <row r="36" spans="1:3" ht="12.75">
      <c r="A36" s="3">
        <v>26</v>
      </c>
      <c r="B36" s="4" t="s">
        <v>29</v>
      </c>
      <c r="C36" s="12">
        <v>13</v>
      </c>
    </row>
    <row r="37" spans="1:3" ht="12.75">
      <c r="A37" s="3">
        <v>27</v>
      </c>
      <c r="B37" s="4" t="s">
        <v>30</v>
      </c>
      <c r="C37" s="12">
        <v>4</v>
      </c>
    </row>
    <row r="38" spans="1:3" ht="12.75">
      <c r="A38" s="3">
        <v>28</v>
      </c>
      <c r="B38" s="4" t="s">
        <v>31</v>
      </c>
      <c r="C38" s="12">
        <v>6</v>
      </c>
    </row>
    <row r="39" spans="1:3" ht="12.75">
      <c r="A39" s="3">
        <v>29</v>
      </c>
      <c r="B39" s="4" t="s">
        <v>32</v>
      </c>
      <c r="C39" s="12">
        <v>3</v>
      </c>
    </row>
    <row r="40" spans="1:3" ht="12.75">
      <c r="A40" s="3">
        <v>30</v>
      </c>
      <c r="B40" s="4" t="s">
        <v>33</v>
      </c>
      <c r="C40" s="12">
        <v>4</v>
      </c>
    </row>
    <row r="41" spans="1:3" ht="12.75">
      <c r="A41" s="3">
        <v>31</v>
      </c>
      <c r="B41" s="4" t="s">
        <v>34</v>
      </c>
      <c r="C41" s="12">
        <v>16</v>
      </c>
    </row>
    <row r="42" spans="1:3" ht="12.75">
      <c r="A42" s="3">
        <v>32</v>
      </c>
      <c r="B42" s="4" t="s">
        <v>35</v>
      </c>
      <c r="C42" s="12">
        <v>4</v>
      </c>
    </row>
    <row r="43" spans="1:3" ht="12.75">
      <c r="A43" s="3">
        <v>33</v>
      </c>
      <c r="B43" s="4" t="s">
        <v>36</v>
      </c>
      <c r="C43" s="12">
        <v>45</v>
      </c>
    </row>
    <row r="44" spans="1:3" ht="12.75">
      <c r="A44" s="3">
        <v>34</v>
      </c>
      <c r="B44" s="4" t="s">
        <v>37</v>
      </c>
      <c r="C44" s="12">
        <v>14</v>
      </c>
    </row>
    <row r="45" spans="1:3" ht="12.75">
      <c r="A45" s="3">
        <v>35</v>
      </c>
      <c r="B45" s="4" t="s">
        <v>38</v>
      </c>
      <c r="C45" s="12">
        <v>4</v>
      </c>
    </row>
    <row r="46" spans="1:3" ht="12.75">
      <c r="A46" s="3">
        <v>36</v>
      </c>
      <c r="B46" s="4" t="s">
        <v>39</v>
      </c>
      <c r="C46" s="12">
        <v>25</v>
      </c>
    </row>
    <row r="47" spans="1:3" ht="12.75">
      <c r="A47" s="3">
        <v>37</v>
      </c>
      <c r="B47" s="4" t="s">
        <v>40</v>
      </c>
      <c r="C47" s="12">
        <v>8</v>
      </c>
    </row>
    <row r="48" spans="1:3" ht="12.75">
      <c r="A48" s="3">
        <v>38</v>
      </c>
      <c r="B48" s="4" t="s">
        <v>41</v>
      </c>
      <c r="C48" s="12">
        <v>6</v>
      </c>
    </row>
    <row r="49" spans="1:3" ht="12.75">
      <c r="A49" s="3">
        <v>39</v>
      </c>
      <c r="B49" s="4" t="s">
        <v>42</v>
      </c>
      <c r="C49" s="12">
        <v>32</v>
      </c>
    </row>
    <row r="50" spans="1:3" ht="12.75">
      <c r="A50" s="3">
        <v>40</v>
      </c>
      <c r="B50" s="4" t="s">
        <v>43</v>
      </c>
      <c r="C50" s="12">
        <v>4</v>
      </c>
    </row>
    <row r="51" spans="1:3" ht="12.75">
      <c r="A51" s="3">
        <v>41</v>
      </c>
      <c r="B51" s="4" t="s">
        <v>44</v>
      </c>
      <c r="C51" s="12">
        <v>8</v>
      </c>
    </row>
    <row r="52" spans="1:3" ht="12.75">
      <c r="A52" s="3">
        <v>42</v>
      </c>
      <c r="B52" s="4" t="s">
        <v>45</v>
      </c>
      <c r="C52" s="12">
        <v>4</v>
      </c>
    </row>
    <row r="53" spans="1:3" ht="12.75">
      <c r="A53" s="3">
        <v>43</v>
      </c>
      <c r="B53" s="4" t="s">
        <v>46</v>
      </c>
      <c r="C53" s="12">
        <v>11</v>
      </c>
    </row>
    <row r="54" spans="1:3" ht="12.75">
      <c r="A54" s="3">
        <v>44</v>
      </c>
      <c r="B54" s="4" t="s">
        <v>47</v>
      </c>
      <c r="C54" s="12">
        <v>24</v>
      </c>
    </row>
    <row r="55" spans="1:3" ht="12.75">
      <c r="A55" s="3">
        <v>45</v>
      </c>
      <c r="B55" s="4" t="s">
        <v>48</v>
      </c>
      <c r="C55" s="12">
        <v>4</v>
      </c>
    </row>
    <row r="56" spans="1:3" ht="12.75">
      <c r="A56" s="3">
        <v>46</v>
      </c>
      <c r="B56" s="4" t="s">
        <v>49</v>
      </c>
      <c r="C56" s="12">
        <v>3</v>
      </c>
    </row>
    <row r="57" spans="1:3" ht="12.75">
      <c r="A57" s="3">
        <v>47</v>
      </c>
      <c r="B57" s="4" t="s">
        <v>50</v>
      </c>
      <c r="C57" s="12">
        <v>12</v>
      </c>
    </row>
    <row r="58" spans="1:3" ht="12.75">
      <c r="A58" s="3">
        <v>48</v>
      </c>
      <c r="B58" s="4" t="s">
        <v>51</v>
      </c>
      <c r="C58" s="12">
        <v>9</v>
      </c>
    </row>
    <row r="59" spans="1:3" ht="12.75">
      <c r="A59" s="3">
        <v>49</v>
      </c>
      <c r="B59" s="4" t="s">
        <v>52</v>
      </c>
      <c r="C59" s="12">
        <v>8</v>
      </c>
    </row>
    <row r="60" spans="1:3" ht="12.75">
      <c r="A60" s="3">
        <v>50</v>
      </c>
      <c r="B60" s="4" t="s">
        <v>53</v>
      </c>
      <c r="C60" s="12">
        <v>12</v>
      </c>
    </row>
    <row r="61" spans="1:3" ht="12.75">
      <c r="A61" s="3">
        <v>51</v>
      </c>
      <c r="B61" s="4" t="s">
        <v>54</v>
      </c>
      <c r="C61" s="12">
        <v>3</v>
      </c>
    </row>
    <row r="62" spans="2:3" ht="12.75">
      <c r="B62" s="38" t="s">
        <v>69</v>
      </c>
      <c r="C62" s="40">
        <f>SUM(C11:C61)</f>
        <v>537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0:C62"/>
  <sheetViews>
    <sheetView workbookViewId="0" topLeftCell="A1">
      <selection activeCell="D12" sqref="D12"/>
    </sheetView>
  </sheetViews>
  <sheetFormatPr defaultColWidth="9.140625" defaultRowHeight="12.75"/>
  <cols>
    <col min="2" max="2" width="19.57421875" style="0" customWidth="1"/>
    <col min="3" max="3" width="18.140625" style="0" customWidth="1"/>
  </cols>
  <sheetData>
    <row r="10" spans="1:3" ht="23.25">
      <c r="A10" s="3" t="s">
        <v>55</v>
      </c>
      <c r="B10" s="5" t="s">
        <v>0</v>
      </c>
      <c r="C10" s="6" t="s">
        <v>3</v>
      </c>
    </row>
    <row r="11" spans="1:3" ht="12.75">
      <c r="A11" s="3">
        <v>1</v>
      </c>
      <c r="B11" s="4" t="s">
        <v>4</v>
      </c>
      <c r="C11" s="4">
        <v>9</v>
      </c>
    </row>
    <row r="12" spans="1:3" ht="12.75">
      <c r="A12" s="3">
        <v>2</v>
      </c>
      <c r="B12" s="4" t="s">
        <v>5</v>
      </c>
      <c r="C12" s="4">
        <v>3</v>
      </c>
    </row>
    <row r="13" spans="1:3" ht="12.75">
      <c r="A13" s="3">
        <v>3</v>
      </c>
      <c r="B13" s="4" t="s">
        <v>6</v>
      </c>
      <c r="C13" s="4">
        <v>10</v>
      </c>
    </row>
    <row r="14" spans="1:3" ht="12.75">
      <c r="A14" s="3">
        <v>4</v>
      </c>
      <c r="B14" s="4" t="s">
        <v>7</v>
      </c>
      <c r="C14" s="4">
        <v>6</v>
      </c>
    </row>
    <row r="15" spans="1:3" ht="12.75">
      <c r="A15" s="3">
        <v>5</v>
      </c>
      <c r="B15" s="4" t="s">
        <v>8</v>
      </c>
      <c r="C15" s="4">
        <v>55</v>
      </c>
    </row>
    <row r="16" spans="1:3" ht="12.75">
      <c r="A16" s="3">
        <v>6</v>
      </c>
      <c r="B16" s="4" t="s">
        <v>9</v>
      </c>
      <c r="C16" s="4">
        <v>9</v>
      </c>
    </row>
    <row r="17" spans="1:3" ht="12.75">
      <c r="A17" s="3">
        <v>7</v>
      </c>
      <c r="B17" s="4" t="s">
        <v>10</v>
      </c>
      <c r="C17" s="4">
        <v>7</v>
      </c>
    </row>
    <row r="18" spans="1:3" ht="12.75">
      <c r="A18" s="3">
        <v>8</v>
      </c>
      <c r="B18" s="4" t="s">
        <v>12</v>
      </c>
      <c r="C18" s="4">
        <v>3</v>
      </c>
    </row>
    <row r="19" spans="1:3" ht="12.75">
      <c r="A19" s="3">
        <v>9</v>
      </c>
      <c r="B19" s="4" t="s">
        <v>11</v>
      </c>
      <c r="C19" s="4">
        <v>3</v>
      </c>
    </row>
    <row r="20" spans="1:3" ht="12.75">
      <c r="A20" s="3">
        <v>10</v>
      </c>
      <c r="B20" s="4" t="s">
        <v>13</v>
      </c>
      <c r="C20" s="4">
        <v>27</v>
      </c>
    </row>
    <row r="21" spans="1:3" ht="12.75">
      <c r="A21" s="3">
        <v>11</v>
      </c>
      <c r="B21" s="4" t="s">
        <v>14</v>
      </c>
      <c r="C21" s="4">
        <v>15</v>
      </c>
    </row>
    <row r="22" spans="1:3" ht="12.75">
      <c r="A22" s="3">
        <v>12</v>
      </c>
      <c r="B22" s="4" t="s">
        <v>15</v>
      </c>
      <c r="C22" s="4">
        <v>4</v>
      </c>
    </row>
    <row r="23" spans="1:3" ht="12.75">
      <c r="A23" s="3">
        <v>13</v>
      </c>
      <c r="B23" s="4" t="s">
        <v>16</v>
      </c>
      <c r="C23" s="4">
        <v>4</v>
      </c>
    </row>
    <row r="24" spans="1:3" ht="12.75">
      <c r="A24" s="3">
        <v>14</v>
      </c>
      <c r="B24" s="4" t="s">
        <v>17</v>
      </c>
      <c r="C24" s="4">
        <v>21</v>
      </c>
    </row>
    <row r="25" spans="1:3" ht="12.75">
      <c r="A25" s="3">
        <v>15</v>
      </c>
      <c r="B25" s="4" t="s">
        <v>18</v>
      </c>
      <c r="C25" s="4">
        <v>11</v>
      </c>
    </row>
    <row r="26" spans="1:3" ht="12.75">
      <c r="A26" s="3">
        <v>16</v>
      </c>
      <c r="B26" s="4" t="s">
        <v>19</v>
      </c>
      <c r="C26" s="4">
        <v>7</v>
      </c>
    </row>
    <row r="27" spans="1:3" ht="12.75">
      <c r="A27" s="3">
        <v>17</v>
      </c>
      <c r="B27" s="4" t="s">
        <v>20</v>
      </c>
      <c r="C27" s="4">
        <v>6</v>
      </c>
    </row>
    <row r="28" spans="1:3" ht="12.75">
      <c r="A28" s="3">
        <v>18</v>
      </c>
      <c r="B28" s="4" t="s">
        <v>21</v>
      </c>
      <c r="C28" s="4">
        <v>8</v>
      </c>
    </row>
    <row r="29" spans="1:3" ht="12.75">
      <c r="A29" s="3">
        <v>19</v>
      </c>
      <c r="B29" s="4" t="s">
        <v>22</v>
      </c>
      <c r="C29" s="4">
        <v>9</v>
      </c>
    </row>
    <row r="30" spans="1:3" ht="12.75">
      <c r="A30" s="3">
        <v>20</v>
      </c>
      <c r="B30" s="4" t="s">
        <v>23</v>
      </c>
      <c r="C30" s="4">
        <v>4</v>
      </c>
    </row>
    <row r="31" spans="1:3" ht="12.75">
      <c r="A31" s="3">
        <v>21</v>
      </c>
      <c r="B31" s="4" t="s">
        <v>24</v>
      </c>
      <c r="C31" s="4">
        <v>10</v>
      </c>
    </row>
    <row r="32" spans="1:3" ht="12.75">
      <c r="A32" s="3">
        <v>22</v>
      </c>
      <c r="B32" s="4" t="s">
        <v>25</v>
      </c>
      <c r="C32" s="4">
        <v>12</v>
      </c>
    </row>
    <row r="33" spans="1:3" ht="12.75">
      <c r="A33" s="3">
        <v>23</v>
      </c>
      <c r="B33" s="4" t="s">
        <v>26</v>
      </c>
      <c r="C33" s="4">
        <v>17</v>
      </c>
    </row>
    <row r="34" spans="1:3" ht="12.75">
      <c r="A34" s="3">
        <v>24</v>
      </c>
      <c r="B34" s="4" t="s">
        <v>27</v>
      </c>
      <c r="C34" s="4">
        <v>10</v>
      </c>
    </row>
    <row r="35" spans="1:3" ht="12.75">
      <c r="A35" s="3">
        <v>25</v>
      </c>
      <c r="B35" s="4" t="s">
        <v>28</v>
      </c>
      <c r="C35" s="4">
        <v>6</v>
      </c>
    </row>
    <row r="36" spans="1:3" ht="12.75">
      <c r="A36" s="3">
        <v>26</v>
      </c>
      <c r="B36" s="4" t="s">
        <v>29</v>
      </c>
      <c r="C36" s="4">
        <v>11</v>
      </c>
    </row>
    <row r="37" spans="1:3" ht="12.75">
      <c r="A37" s="3">
        <v>27</v>
      </c>
      <c r="B37" s="4" t="s">
        <v>30</v>
      </c>
      <c r="C37" s="4">
        <v>3</v>
      </c>
    </row>
    <row r="38" spans="1:3" ht="12.75">
      <c r="A38" s="3">
        <v>28</v>
      </c>
      <c r="B38" s="4" t="s">
        <v>31</v>
      </c>
      <c r="C38" s="4">
        <v>5</v>
      </c>
    </row>
    <row r="39" spans="1:3" ht="12.75">
      <c r="A39" s="3">
        <v>29</v>
      </c>
      <c r="B39" s="4" t="s">
        <v>32</v>
      </c>
      <c r="C39" s="4">
        <v>5</v>
      </c>
    </row>
    <row r="40" spans="1:3" ht="12.75">
      <c r="A40" s="3">
        <v>30</v>
      </c>
      <c r="B40" s="4" t="s">
        <v>33</v>
      </c>
      <c r="C40" s="4">
        <v>4</v>
      </c>
    </row>
    <row r="41" spans="1:3" ht="12.75">
      <c r="A41" s="3">
        <v>31</v>
      </c>
      <c r="B41" s="4" t="s">
        <v>34</v>
      </c>
      <c r="C41" s="4">
        <v>15</v>
      </c>
    </row>
    <row r="42" spans="1:3" ht="12.75">
      <c r="A42" s="3">
        <v>32</v>
      </c>
      <c r="B42" s="4" t="s">
        <v>35</v>
      </c>
      <c r="C42" s="4">
        <v>5</v>
      </c>
    </row>
    <row r="43" spans="1:3" ht="12.75">
      <c r="A43" s="3">
        <v>33</v>
      </c>
      <c r="B43" s="4" t="s">
        <v>36</v>
      </c>
      <c r="C43" s="4">
        <v>31</v>
      </c>
    </row>
    <row r="44" spans="1:3" ht="12.75">
      <c r="A44" s="3">
        <v>34</v>
      </c>
      <c r="B44" s="4" t="s">
        <v>37</v>
      </c>
      <c r="C44" s="4">
        <v>15</v>
      </c>
    </row>
    <row r="45" spans="1:3" ht="12.75">
      <c r="A45" s="3">
        <v>35</v>
      </c>
      <c r="B45" s="4" t="s">
        <v>38</v>
      </c>
      <c r="C45" s="4">
        <v>3</v>
      </c>
    </row>
    <row r="46" spans="1:3" ht="12.75">
      <c r="A46" s="3">
        <v>36</v>
      </c>
      <c r="B46" s="4" t="s">
        <v>39</v>
      </c>
      <c r="C46" s="4">
        <v>20</v>
      </c>
    </row>
    <row r="47" spans="1:3" ht="12.75">
      <c r="A47" s="3">
        <v>37</v>
      </c>
      <c r="B47" s="4" t="s">
        <v>40</v>
      </c>
      <c r="C47" s="4">
        <v>7</v>
      </c>
    </row>
    <row r="48" spans="1:3" ht="12.75">
      <c r="A48" s="3">
        <v>38</v>
      </c>
      <c r="B48" s="4" t="s">
        <v>41</v>
      </c>
      <c r="C48" s="4">
        <v>7</v>
      </c>
    </row>
    <row r="49" spans="1:3" ht="12.75">
      <c r="A49" s="3">
        <v>39</v>
      </c>
      <c r="B49" s="4" t="s">
        <v>42</v>
      </c>
      <c r="C49" s="4">
        <v>21</v>
      </c>
    </row>
    <row r="50" spans="1:3" ht="12.75">
      <c r="A50" s="3">
        <v>40</v>
      </c>
      <c r="B50" s="4" t="s">
        <v>43</v>
      </c>
      <c r="C50" s="4">
        <v>4</v>
      </c>
    </row>
    <row r="51" spans="1:3" ht="12.75">
      <c r="A51" s="3">
        <v>41</v>
      </c>
      <c r="B51" s="4" t="s">
        <v>44</v>
      </c>
      <c r="C51" s="4">
        <v>8</v>
      </c>
    </row>
    <row r="52" spans="1:3" ht="12.75">
      <c r="A52" s="3">
        <v>42</v>
      </c>
      <c r="B52" s="4" t="s">
        <v>45</v>
      </c>
      <c r="C52" s="4">
        <v>3</v>
      </c>
    </row>
    <row r="53" spans="1:3" ht="12.75">
      <c r="A53" s="3">
        <v>43</v>
      </c>
      <c r="B53" s="4" t="s">
        <v>46</v>
      </c>
      <c r="C53" s="4">
        <v>11</v>
      </c>
    </row>
    <row r="54" spans="1:3" ht="12.75">
      <c r="A54" s="3">
        <v>44</v>
      </c>
      <c r="B54" s="4" t="s">
        <v>47</v>
      </c>
      <c r="C54" s="4">
        <v>34</v>
      </c>
    </row>
    <row r="55" spans="1:3" ht="12.75">
      <c r="A55" s="3">
        <v>45</v>
      </c>
      <c r="B55" s="4" t="s">
        <v>48</v>
      </c>
      <c r="C55" s="4">
        <v>5</v>
      </c>
    </row>
    <row r="56" spans="1:3" ht="12.75">
      <c r="A56" s="3">
        <v>46</v>
      </c>
      <c r="B56" s="4" t="s">
        <v>49</v>
      </c>
      <c r="C56" s="4">
        <v>3</v>
      </c>
    </row>
    <row r="57" spans="1:3" ht="12.75">
      <c r="A57" s="3">
        <v>47</v>
      </c>
      <c r="B57" s="4" t="s">
        <v>50</v>
      </c>
      <c r="C57" s="4">
        <v>13</v>
      </c>
    </row>
    <row r="58" spans="1:3" ht="12.75">
      <c r="A58" s="3">
        <v>48</v>
      </c>
      <c r="B58" s="4" t="s">
        <v>51</v>
      </c>
      <c r="C58" s="4">
        <v>11</v>
      </c>
    </row>
    <row r="59" spans="1:3" ht="12.75">
      <c r="A59" s="3">
        <v>49</v>
      </c>
      <c r="B59" s="4" t="s">
        <v>52</v>
      </c>
      <c r="C59" s="4">
        <v>5</v>
      </c>
    </row>
    <row r="60" spans="1:3" ht="12.75">
      <c r="A60" s="3">
        <v>50</v>
      </c>
      <c r="B60" s="4" t="s">
        <v>53</v>
      </c>
      <c r="C60" s="4">
        <v>10</v>
      </c>
    </row>
    <row r="61" spans="1:3" ht="12.75">
      <c r="A61" s="3">
        <v>51</v>
      </c>
      <c r="B61" s="4" t="s">
        <v>54</v>
      </c>
      <c r="C61" s="4">
        <v>3</v>
      </c>
    </row>
    <row r="62" spans="2:3" ht="12.75">
      <c r="B62" s="38" t="s">
        <v>69</v>
      </c>
      <c r="C62" s="39">
        <f>SUM(C11:C61)</f>
        <v>538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dc:creator>
  <cp:keywords/>
  <dc:description/>
  <cp:lastModifiedBy>M103</cp:lastModifiedBy>
  <cp:lastPrinted>2003-03-02T05:00:34Z</cp:lastPrinted>
  <dcterms:created xsi:type="dcterms:W3CDTF">2003-02-23T22:25:29Z</dcterms:created>
  <dcterms:modified xsi:type="dcterms:W3CDTF">2004-07-13T07:41:31Z</dcterms:modified>
  <cp:category/>
  <cp:version/>
  <cp:contentType/>
  <cp:contentStatus/>
</cp:coreProperties>
</file>